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D:\dropbox\"/>
    </mc:Choice>
  </mc:AlternateContent>
  <bookViews>
    <workbookView xWindow="0" yWindow="0" windowWidth="15300" windowHeight="7650" activeTab="1"/>
  </bookViews>
  <sheets>
    <sheet name="Stats" sheetId="2" r:id="rId1"/>
    <sheet name="Collection" sheetId="1" r:id="rId2"/>
  </sheets>
  <definedNames>
    <definedName name="_xlnm._FilterDatabase" localSheetId="1" hidden="1">Collection!$A$1:$E$247</definedName>
    <definedName name="Category">Collection!$C$2:$C$247</definedName>
    <definedName name="eera">Collection!$D$2:$D$247</definedName>
    <definedName name="Price">Collection!$B$2:$B$248</definedName>
    <definedName name="Priority">Collection!$E$2:$E$247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B18" i="2"/>
  <c r="D26" i="2" l="1"/>
  <c r="B26" i="2"/>
  <c r="D25" i="2"/>
  <c r="B25" i="2"/>
  <c r="B24" i="2"/>
  <c r="D23" i="2"/>
  <c r="B23" i="2"/>
  <c r="D22" i="2"/>
  <c r="B22" i="2"/>
  <c r="C7" i="2"/>
  <c r="C6" i="2"/>
  <c r="C5" i="2"/>
  <c r="C4" i="2"/>
  <c r="C3" i="2"/>
  <c r="C2" i="2"/>
  <c r="E18" i="2" s="1"/>
  <c r="D21" i="2"/>
  <c r="D20" i="2"/>
  <c r="D19" i="2"/>
  <c r="D17" i="2"/>
  <c r="D16" i="2"/>
  <c r="D15" i="2"/>
  <c r="D14" i="2"/>
  <c r="D13" i="2"/>
  <c r="D12" i="2"/>
  <c r="D11" i="2"/>
  <c r="D10" i="2"/>
  <c r="B21" i="2"/>
  <c r="B11" i="2"/>
  <c r="B20" i="2"/>
  <c r="B19" i="2"/>
  <c r="B17" i="2"/>
  <c r="B16" i="2"/>
  <c r="B15" i="2"/>
  <c r="B14" i="2"/>
  <c r="B13" i="2"/>
  <c r="B12" i="2"/>
  <c r="B10" i="2"/>
  <c r="B7" i="2"/>
  <c r="B6" i="2"/>
  <c r="E13" i="2" l="1"/>
  <c r="E12" i="2"/>
  <c r="E21" i="2"/>
  <c r="E22" i="2"/>
  <c r="E23" i="2"/>
  <c r="D4" i="2"/>
  <c r="E16" i="2"/>
  <c r="D5" i="2"/>
  <c r="E14" i="2"/>
  <c r="E15" i="2"/>
  <c r="D6" i="2"/>
  <c r="E10" i="2"/>
  <c r="E19" i="2"/>
  <c r="D7" i="2"/>
  <c r="D3" i="2"/>
  <c r="E17" i="2"/>
  <c r="E25" i="2"/>
  <c r="E11" i="2"/>
  <c r="E20" i="2"/>
  <c r="E26" i="2"/>
  <c r="B5" i="2"/>
  <c r="B4" i="2"/>
  <c r="B3" i="2"/>
  <c r="B2" i="2"/>
  <c r="C15" i="2" l="1"/>
  <c r="C18" i="2"/>
  <c r="C26" i="2"/>
  <c r="C19" i="2"/>
  <c r="C11" i="2"/>
  <c r="C24" i="2"/>
  <c r="D24" i="2" s="1"/>
  <c r="C14" i="2"/>
  <c r="C23" i="2"/>
  <c r="C21" i="2"/>
  <c r="C17" i="2"/>
  <c r="C12" i="2"/>
  <c r="C22" i="2"/>
  <c r="C25" i="2"/>
  <c r="C16" i="2"/>
  <c r="C10" i="2"/>
  <c r="C13" i="2"/>
  <c r="C20" i="2"/>
</calcChain>
</file>

<file path=xl/comments1.xml><?xml version="1.0" encoding="utf-8"?>
<comments xmlns="http://schemas.openxmlformats.org/spreadsheetml/2006/main">
  <authors>
    <author>Ednun</author>
  </authors>
  <commentList>
    <comment ref="A21" authorId="0" shapeId="0">
      <text>
        <r>
          <rPr>
            <b/>
            <sz val="8"/>
            <color indexed="81"/>
            <rFont val="Tahoma"/>
            <family val="2"/>
          </rPr>
          <t>Ednun: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<sst xmlns="http://schemas.openxmlformats.org/spreadsheetml/2006/main" count="775" uniqueCount="291">
  <si>
    <t>name</t>
  </si>
  <si>
    <t>price</t>
  </si>
  <si>
    <t>category</t>
  </si>
  <si>
    <t>Ghostbusters</t>
  </si>
  <si>
    <t>james bond aston martin</t>
  </si>
  <si>
    <t>films</t>
  </si>
  <si>
    <t>speeder bike black series</t>
  </si>
  <si>
    <t>Star Wars</t>
  </si>
  <si>
    <t>Mezco Lawmaster and dredd figure</t>
  </si>
  <si>
    <t>Batmobile Returns version hotwheels elite</t>
  </si>
  <si>
    <t>Batman</t>
  </si>
  <si>
    <t>Hotwheels small The Bat</t>
  </si>
  <si>
    <t>Hotwheels heritage Batmobile Tumbler</t>
  </si>
  <si>
    <t>Hotwheels Herritage back to the future delorean</t>
  </si>
  <si>
    <t xml:space="preserve">Cinemachines Alien space jockey </t>
  </si>
  <si>
    <t>Alien</t>
  </si>
  <si>
    <t>Cinemachines Aliens APC</t>
  </si>
  <si>
    <t>Corgi Thunderbird 2 and 4</t>
  </si>
  <si>
    <t>Jerry Anderson</t>
  </si>
  <si>
    <t>Corgi Thunderbird 1 and 3</t>
  </si>
  <si>
    <t>Product Enterprise Stingray</t>
  </si>
  <si>
    <t>Diamond select enterprise e</t>
  </si>
  <si>
    <t>Star Trek</t>
  </si>
  <si>
    <t>Diamond select enterprise d</t>
  </si>
  <si>
    <t>Diamond select enterprise a</t>
  </si>
  <si>
    <t>Diamond select Klingon bird of Prey Undiscoverd country</t>
  </si>
  <si>
    <t>Trendmasters Independence day Alien Attacker</t>
  </si>
  <si>
    <t>Independence Day</t>
  </si>
  <si>
    <t>Cinemachines Derelict craft from alien</t>
  </si>
  <si>
    <t>Cinemachines Dropship from aliens</t>
  </si>
  <si>
    <t>Cinemachines Predator scout ship from Predator</t>
  </si>
  <si>
    <t>Predator</t>
  </si>
  <si>
    <t>Cinemachines Predator tribe ship from Predator</t>
  </si>
  <si>
    <t>The Wand company TOS trek Phaser</t>
  </si>
  <si>
    <t>The Wand company TOS trek communicator</t>
  </si>
  <si>
    <t>Hellraiser puzzle box from the monster company</t>
  </si>
  <si>
    <t>Films</t>
  </si>
  <si>
    <t>Mighty Max Skull Mountain</t>
  </si>
  <si>
    <t>Mighty max</t>
  </si>
  <si>
    <t>Mighty Max Dragon Island</t>
  </si>
  <si>
    <t>Mighty Max Magus</t>
  </si>
  <si>
    <t>Cartoons</t>
  </si>
  <si>
    <t>Mezco Hellboy</t>
  </si>
  <si>
    <t>Mezco Thundercats Lion-o</t>
  </si>
  <si>
    <t>Neca 7 inch t-1000</t>
  </si>
  <si>
    <t>Terminator</t>
  </si>
  <si>
    <t>Diamond select 24 inch Marshmallow Man</t>
  </si>
  <si>
    <t>alien</t>
  </si>
  <si>
    <t>Neca 1/4 scale open mouthed classic Predator</t>
  </si>
  <si>
    <t>Neca 1/4 scale Robocop</t>
  </si>
  <si>
    <t>Kenner ultimate Predator</t>
  </si>
  <si>
    <t>Neca Ultimate Battle Dammaged 12 inch Terminator from T2</t>
  </si>
  <si>
    <t>Transformers</t>
  </si>
  <si>
    <t>Transformers Omega supreme Encore edition</t>
  </si>
  <si>
    <t>Transformers unite warriors Devastator Takara edition</t>
  </si>
  <si>
    <t>Transformers Fortress maximus reissue</t>
  </si>
  <si>
    <t>Transformers Masterpiece Hotrod</t>
  </si>
  <si>
    <t>Transformers Masterpiece Smokescreen</t>
  </si>
  <si>
    <t>Transformers Masterpiece prowl</t>
  </si>
  <si>
    <t>Transformers Masterpiece Wheeljack</t>
  </si>
  <si>
    <t>Transformers Masterpiece Sideswipe</t>
  </si>
  <si>
    <t>Transformers Masterpiece Bumblebee with spike in Exo-suit</t>
  </si>
  <si>
    <t>Transformers Masterpiece Tracks</t>
  </si>
  <si>
    <t>Transformers Masterpiece Ironhide</t>
  </si>
  <si>
    <t>Transformers Masterpiece Ratchet</t>
  </si>
  <si>
    <t>Transformers Masterpiece Grimlock</t>
  </si>
  <si>
    <t>Transformers Masterpiece Ultra Magnus</t>
  </si>
  <si>
    <t>Transformers Masterpiece Optimus Prime v2 MP10</t>
  </si>
  <si>
    <t>Transformers Generations Deffensor</t>
  </si>
  <si>
    <t>Transformers Revenge of the Fallen Rollbar</t>
  </si>
  <si>
    <t>Transformers Generations Titans return Blaster</t>
  </si>
  <si>
    <t>Transformers Revenge of the Fallen highbrow</t>
  </si>
  <si>
    <t>Transformers Dark of the Moon Leader Sentinel prime</t>
  </si>
  <si>
    <t>Transformers Dark of the Moon Leader optimus jetwing prime</t>
  </si>
  <si>
    <t>Transformers Battle Ops Bumblebee</t>
  </si>
  <si>
    <t>Transformers g1 Ginrai prime reissue</t>
  </si>
  <si>
    <t>Transformers g1 Trypticon reissue</t>
  </si>
  <si>
    <t>Transformers g1 overlord</t>
  </si>
  <si>
    <t>Transformers g1 Skorponok</t>
  </si>
  <si>
    <t>Transformers g1 Galvatron Takara reissue</t>
  </si>
  <si>
    <t>Transformers Masterpiece Starscream MP11</t>
  </si>
  <si>
    <t>Transformers Masterpiece Shockwave</t>
  </si>
  <si>
    <t>Transformers Masterpiece Soundwave and cassettes from TRU</t>
  </si>
  <si>
    <t>Neca Powerloader</t>
  </si>
  <si>
    <t>Neca Ripley from Aliens</t>
  </si>
  <si>
    <t>Neca eggs collection</t>
  </si>
  <si>
    <t>12' scale ET from universal studios</t>
  </si>
  <si>
    <t>Disney interactive Buzz lightyear</t>
  </si>
  <si>
    <t>Diamond Select Slimer money bank</t>
  </si>
  <si>
    <t>Trendmasters Independence day Alien Supreme Commander</t>
  </si>
  <si>
    <t>Kenner predator: Cracked Tusk</t>
  </si>
  <si>
    <t>Kenner predator: Scavidge</t>
  </si>
  <si>
    <t>Kenner predator: Ambush</t>
  </si>
  <si>
    <t>Kenner predator: Laser shot</t>
  </si>
  <si>
    <t>Kenner predator: Renegade</t>
  </si>
  <si>
    <t>Kenner predator: Spiked Tail</t>
  </si>
  <si>
    <t>Kenner predator: Stalker</t>
  </si>
  <si>
    <t>Kenner predator: Clan Leader</t>
  </si>
  <si>
    <t>KB toys predator: warrior</t>
  </si>
  <si>
    <t>KB toys predator: Night Recon</t>
  </si>
  <si>
    <t>Kenner Alien: Queen facehugger</t>
  </si>
  <si>
    <t>Kenner Alien: Snake</t>
  </si>
  <si>
    <t>Kenner Alien: panther</t>
  </si>
  <si>
    <t>Kenner Alien: rhino</t>
  </si>
  <si>
    <t>Kenner Alien: gorilla</t>
  </si>
  <si>
    <t>Kenner Alien: scorpion</t>
  </si>
  <si>
    <t>Kenner Alien: Wild Boare</t>
  </si>
  <si>
    <t>Kenner Alien: Killer Crab</t>
  </si>
  <si>
    <t>Diamond select Aliens Egg bank</t>
  </si>
  <si>
    <t>Diamond select Aliens warrior bust bank</t>
  </si>
  <si>
    <t>Diamond select predator bust bank</t>
  </si>
  <si>
    <t>Thinkway Toys Star Trek Borg bust bank</t>
  </si>
  <si>
    <t>Eera</t>
  </si>
  <si>
    <t>Keep priority</t>
  </si>
  <si>
    <t>Modern</t>
  </si>
  <si>
    <t>hotwheels elite ecto-1A</t>
  </si>
  <si>
    <t>Vintage</t>
  </si>
  <si>
    <t>vintage</t>
  </si>
  <si>
    <t>bad Eggz Bunch complete hard plastic collection</t>
  </si>
  <si>
    <t>Misc</t>
  </si>
  <si>
    <t>Monster in my pocket series 1</t>
  </si>
  <si>
    <t>Monster in my Pocket</t>
  </si>
  <si>
    <t>Monster in my pocket series 2</t>
  </si>
  <si>
    <t>Monster in my pocket series 3 all available figures</t>
  </si>
  <si>
    <t>Monster in my pocket series 4</t>
  </si>
  <si>
    <t>Monster in my pocket series 5</t>
  </si>
  <si>
    <t>Monster in my pocket wrestlers</t>
  </si>
  <si>
    <t>Monster in my pocket space aliens</t>
  </si>
  <si>
    <t>Monster in my pocket sports stars</t>
  </si>
  <si>
    <t>Monster in my pocket ninjas</t>
  </si>
  <si>
    <t>Monster in my pocket modern collection all complete including rare figs</t>
  </si>
  <si>
    <t>Mini Boglins complete collection different colours</t>
  </si>
  <si>
    <t>Other mini rubber figures</t>
  </si>
  <si>
    <t>Trashbag Bunch complete collection</t>
  </si>
  <si>
    <t>2 rubber/resin Critters toys</t>
  </si>
  <si>
    <t>Monster in my pocket series 6 dionsaurs</t>
  </si>
  <si>
    <t>Monster in my pocket dionsaurs specials</t>
  </si>
  <si>
    <t>Transformers Movie Leader Brawl</t>
  </si>
  <si>
    <t>Transformers revenge of the Fallen Leader Starscream</t>
  </si>
  <si>
    <t>Transformers G1 Astrotrain and Blitzwing reissue</t>
  </si>
  <si>
    <t>Transformers G1 Perceptor reissue</t>
  </si>
  <si>
    <t>Transformers G1 Collection Optimus Prime reissue</t>
  </si>
  <si>
    <t>Transformers G1 Collection Megatron reissue</t>
  </si>
  <si>
    <t>Transformers G1 Collection Inferno reissue</t>
  </si>
  <si>
    <t>Transformers G1 Collection Starscream reissue</t>
  </si>
  <si>
    <t>Transformers SDC Soundwave reissue with some cassettes</t>
  </si>
  <si>
    <t>Transformers SDC Blaster reissue with some cassettes</t>
  </si>
  <si>
    <t>Disney store talking Boba Fet</t>
  </si>
  <si>
    <t>Disney store talking storm trooper</t>
  </si>
  <si>
    <t>Disney store interactive R2-D2</t>
  </si>
  <si>
    <t>Vinal Chewbacca</t>
  </si>
  <si>
    <t>Vinal Tuskan raidor</t>
  </si>
  <si>
    <t>Pet aliens partial collection</t>
  </si>
  <si>
    <t>Singing screaming Mattel Slimer</t>
  </si>
  <si>
    <t>Giant lego motorcycle man with visor</t>
  </si>
  <si>
    <t>Product Enterprise Talking Dalek from 2001 8 inches</t>
  </si>
  <si>
    <t>Transformers G1 Collection Jazz reissue</t>
  </si>
  <si>
    <t>Transformers G1 Getaway in good condition</t>
  </si>
  <si>
    <t>Transformers G1 Groundshaker good condition</t>
  </si>
  <si>
    <t>Monster in my pocket</t>
  </si>
  <si>
    <t>Cost</t>
  </si>
  <si>
    <t>Total</t>
  </si>
  <si>
    <t>Priority 1</t>
  </si>
  <si>
    <t>Priority 2</t>
  </si>
  <si>
    <t>Priority 3</t>
  </si>
  <si>
    <t>costs</t>
  </si>
  <si>
    <t>Value</t>
  </si>
  <si>
    <t>Number of items</t>
  </si>
  <si>
    <t>Category</t>
  </si>
  <si>
    <t>Mighty Max</t>
  </si>
  <si>
    <t>Transformers G1 Encore reissue Skylynx</t>
  </si>
  <si>
    <t>Transformers G1 Metroplex Encore reissue</t>
  </si>
  <si>
    <t>Transformers G1 Cloudburst</t>
  </si>
  <si>
    <t>Transformers G1 Skullgrin</t>
  </si>
  <si>
    <t>as a percentage of total collection cost</t>
  </si>
  <si>
    <t>As a percentage of total collected items</t>
  </si>
  <si>
    <t>Number of items as percentage of total collection</t>
  </si>
  <si>
    <t>Star Wars Disney exclusive die-cast 7 inch long Millennium Falcon</t>
  </si>
  <si>
    <t>Star Wars Disney exclusive die-cast 7 inch long Slave I</t>
  </si>
  <si>
    <t>Product Enterprise Captain scarlet SPV</t>
  </si>
  <si>
    <t>Darth Tater Pop Tater</t>
  </si>
  <si>
    <t>Hasbro Ultra titanium Battlestar Galactica</t>
  </si>
  <si>
    <t>Corgi red Dwarf and Starbug</t>
  </si>
  <si>
    <t>Eaglemoss Star Trek light up Borg cube</t>
  </si>
  <si>
    <t>Eaglemoss Star Trek Borg sphere</t>
  </si>
  <si>
    <t>Tron Legacy Recogniser Disney Die-cast</t>
  </si>
  <si>
    <t>Star Wars Disney exclusive die-cast 7 inch long AT-AT</t>
  </si>
  <si>
    <t>Star Wars Disney exclusive die-cast 7 inch long Snowspeeder</t>
  </si>
  <si>
    <t>Star Wars Disney exclusive die-cast 7 inch long Stardestroyer</t>
  </si>
  <si>
    <t>Star Wars Disney exclusive die-cast 7 inch long Tie Fighter</t>
  </si>
  <si>
    <t>Star Wars Disney exclusive die-cast 7 inch long black X-wing</t>
  </si>
  <si>
    <t>QMX little damn heros Firefly resin model</t>
  </si>
  <si>
    <t>Ultrasabers Graflex with light and sound Lightsaber</t>
  </si>
  <si>
    <t>Eaglemoss Star Trek tactical Borg cube</t>
  </si>
  <si>
    <t>Eaglemoss Star Trek ship 8472</t>
  </si>
  <si>
    <t>Eaglemoss Star Trek ship Valdore Warbird</t>
  </si>
  <si>
    <t>Eaglemoss Star Trek ship TNG Romulan Warbird</t>
  </si>
  <si>
    <t>Eaglemoss Star Trek ship TNG Klingon Vaucher Cruzer</t>
  </si>
  <si>
    <t>Eaglemoss Star Trek ship USS Voyager</t>
  </si>
  <si>
    <t>Eaglemoss Star Trek ship Hirogen Hunter</t>
  </si>
  <si>
    <t>Eaglemoss Star Trek ship Krenin temperal weapon</t>
  </si>
  <si>
    <t>Eaglemoss Star Trek ship USS defiant</t>
  </si>
  <si>
    <t>Eaglemoss Star Trek ship Jem'Hadar cruzer</t>
  </si>
  <si>
    <t>Eaglemoss Star Trek ship Cardassian fighter</t>
  </si>
  <si>
    <t>Eaglemoss Star Trek ship Maquis raidor</t>
  </si>
  <si>
    <t>Eaglemoss Star Trek special edition DS9</t>
  </si>
  <si>
    <t>Mattel giant He-man</t>
  </si>
  <si>
    <t>Disney interactive WALL-E from Thinkway</t>
  </si>
  <si>
    <t>Transformers Masterpiece Inferno</t>
  </si>
  <si>
    <t>Eaglemoss special edition TARDIS</t>
  </si>
  <si>
    <t>batman</t>
  </si>
  <si>
    <t>NECA 1/4 Batman begins</t>
  </si>
  <si>
    <t>factory entertainment Men in Black Neuralyser</t>
  </si>
  <si>
    <t>Mezco Mortal Kombat 12 inch Scorpion</t>
  </si>
  <si>
    <t>Mezco Mortal Kombat 12 inch Subzero</t>
  </si>
  <si>
    <t>Disney interactive EVA from Thinkway</t>
  </si>
  <si>
    <t>Diamond select kathulu bank</t>
  </si>
  <si>
    <t>Diamond select Mecha godzilla bank</t>
  </si>
  <si>
    <t>Marvel rocket Racoon bank</t>
  </si>
  <si>
    <t>filims</t>
  </si>
  <si>
    <t>Eaglemoss Star Trek ship equinox</t>
  </si>
  <si>
    <t>NECA 1/4 Batman 1989 version</t>
  </si>
  <si>
    <t>NECA lifesized Facehugger foam and latex replica</t>
  </si>
  <si>
    <t>Neca 1/4 scale Aliens warrior</t>
  </si>
  <si>
    <t>Neca 1/4 scale Predator 2 city hunter with LED lights</t>
  </si>
  <si>
    <t>NECA 1/4 superman Reeve</t>
  </si>
  <si>
    <t>Diamond select star Wars Han in carbonite bank</t>
  </si>
  <si>
    <t>star wars</t>
  </si>
  <si>
    <t>Diamond select star Wars Yoda with cane bank</t>
  </si>
  <si>
    <t>Neca 1/4 scale jungle patrol Dutch</t>
  </si>
  <si>
    <t>factory entertainment Men in Black J2 sidearm</t>
  </si>
  <si>
    <t>factory entertainment Men in Black Noisy Cricket</t>
  </si>
  <si>
    <t>Noble Collection Batman Batarang</t>
  </si>
  <si>
    <t>Replicas</t>
  </si>
  <si>
    <t>Noble Collection Batman Mini Mine</t>
  </si>
  <si>
    <t>QMX Star Trek Into Darkness Phaser</t>
  </si>
  <si>
    <t>Star Wars Disney exclusive die-cast 7 inch long Darth Vader TIE Fighter</t>
  </si>
  <si>
    <t>Star Wars Disney exclusive die-cast 7 inch long Y wing</t>
  </si>
  <si>
    <t>Noble Collection Batman Grapnel</t>
  </si>
  <si>
    <t>Master Replicas Star Trek Assault phaser</t>
  </si>
  <si>
    <t>Hotwheels elite 1/18 Batpod</t>
  </si>
  <si>
    <t>Planet Replicas Lawgiver Mk2</t>
  </si>
  <si>
    <t>Diamond select Star Trek Wrath of Khan Phaser</t>
  </si>
  <si>
    <t>Diamond select Star Trek TNG Klingon Disruptor</t>
  </si>
  <si>
    <t>The Wand company Doctor Who 12th Doctor Sonic Screwdriver</t>
  </si>
  <si>
    <t>Eaglemoss Star Trek special edition US vengeance</t>
  </si>
  <si>
    <t>Planet Replicas Lawgiver Mk1</t>
  </si>
  <si>
    <t>custom 1995 Judge dredd Lawgiver</t>
  </si>
  <si>
    <t>factory entertainment James Bond Jaws Teeth</t>
  </si>
  <si>
    <t>factory entertainment James Bond Moonraker Laser rifle</t>
  </si>
  <si>
    <t>QMX dawn of Justice Batarang</t>
  </si>
  <si>
    <t>Noble Collection Man of Steel Kryptonian skull</t>
  </si>
  <si>
    <t>Noble Collection Man of Steel command key</t>
  </si>
  <si>
    <t>Noble Collection Man of Steel starcraft</t>
  </si>
  <si>
    <t>Noble collection Harry Potter Hufflepuff cup</t>
  </si>
  <si>
    <t>Noble collection Harry Potter coin set</t>
  </si>
  <si>
    <t>NECA hunger games mocking Jay broach</t>
  </si>
  <si>
    <t>QMX starfleet academy ring 2009</t>
  </si>
  <si>
    <t>QMX tng comm badge</t>
  </si>
  <si>
    <t>NECA Robocop auto 9</t>
  </si>
  <si>
    <t>Transformers Masterpiece grapple</t>
  </si>
  <si>
    <t>Transformers Masterpiece megatron</t>
  </si>
  <si>
    <t>Transformers junkian Blacksmith Matrix of leadership</t>
  </si>
  <si>
    <t>replicas</t>
  </si>
  <si>
    <t>QMX Firefly Mal Reynolds pistol</t>
  </si>
  <si>
    <t>Mmaster Replicas Klingon Disruptor</t>
  </si>
  <si>
    <t>Master replicas 1st Contact Phaser</t>
  </si>
  <si>
    <t>factory entertainment TMNT Raph Sai replicas</t>
  </si>
  <si>
    <t>factory entertainment James Bond Goldfinger tracking devices</t>
  </si>
  <si>
    <t>factory entertainment James Bond Goldeneye</t>
  </si>
  <si>
    <t>factory entertainment James Bond Breather evolution set</t>
  </si>
  <si>
    <t>Noble collection Harry Potter Bellatrix Lestrange dagger</t>
  </si>
  <si>
    <t>Noble collection Harry Potter Tom riddle diary and fang</t>
  </si>
  <si>
    <t>Dune Krysknife</t>
  </si>
  <si>
    <t>NECA ultimate Gizmo</t>
  </si>
  <si>
    <t>Noble Collection Harry Potter Sourcerers Stone</t>
  </si>
  <si>
    <t>Noble collection Harry Potter wand of alastair MadEye Moodie</t>
  </si>
  <si>
    <t>Noble collection Harry Potter wand of Harry Potter</t>
  </si>
  <si>
    <t>Noble collection Harry Potter wand of Albus Dumbledore</t>
  </si>
  <si>
    <t>Noble collection Harry Potter wand of Lord Voldemort</t>
  </si>
  <si>
    <t>Noble collection Harry Potter wand of Hermione Granger</t>
  </si>
  <si>
    <t>Noble collection Harry Potter wand of Ron weasley</t>
  </si>
  <si>
    <t>Noble collection Harry Potter wand of drako Malfoy</t>
  </si>
  <si>
    <t>Noble collection Harry Potter wand of severus Snape</t>
  </si>
  <si>
    <t>Noble Collection Goblet of Fire statue</t>
  </si>
  <si>
    <t>Planet Replicas Dredd 2012 metal badge</t>
  </si>
  <si>
    <t>Noble Collection triwizard golden egg replica</t>
  </si>
  <si>
    <t>Noble Collection umbridge quill</t>
  </si>
  <si>
    <t>Noble collection Harry Potter wand of Arthur wheasley</t>
  </si>
  <si>
    <t>Noble collection Harry Potter wand of Kingsly Shacklebolt</t>
  </si>
  <si>
    <t>Noble collection Game of Thrones Drogon dragon egg replica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</si>
</sst>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/>
  </sheetViews>
  <sheetFormatPr defaultRowHeight="15" x14ac:dyDescent="0.25"/>
  <cols>
    <col min="2" max="2" width="10.140625" bestFit="1" customWidth="1"/>
    <col min="3" max="3" width="10.140625" customWidth="1"/>
  </cols>
  <sheetData>
    <row r="1" spans="1:5" x14ac:dyDescent="0.25">
      <c r="A1" t="s">
        <v>165</v>
      </c>
      <c r="B1" t="s">
        <v>166</v>
      </c>
      <c r="C1" t="s">
        <v>167</v>
      </c>
      <c r="D1" t="s">
        <v>176</v>
      </c>
    </row>
    <row r="2" spans="1:5" x14ac:dyDescent="0.25">
      <c r="A2" t="s">
        <v>161</v>
      </c>
      <c r="B2" s="1">
        <f>SUM(Price)</f>
        <v>25160</v>
      </c>
      <c r="C2">
        <f>COUNT(Price)</f>
        <v>246</v>
      </c>
    </row>
    <row r="3" spans="1:5" x14ac:dyDescent="0.25">
      <c r="A3" t="s">
        <v>162</v>
      </c>
      <c r="B3" s="1">
        <f>SUMIF(Priority,1,Price)</f>
        <v>18725</v>
      </c>
      <c r="C3">
        <f>COUNTIF(Priority,1)</f>
        <v>138</v>
      </c>
      <c r="D3" s="2">
        <f>C3/$C$2</f>
        <v>0.56097560975609762</v>
      </c>
    </row>
    <row r="4" spans="1:5" x14ac:dyDescent="0.25">
      <c r="A4" t="s">
        <v>163</v>
      </c>
      <c r="B4" s="1">
        <f>SUMIF(Priority,2,Price)</f>
        <v>3555</v>
      </c>
      <c r="C4">
        <f>COUNTIF(Priority,2)</f>
        <v>50</v>
      </c>
      <c r="D4" s="2">
        <f>C4/$C$2</f>
        <v>0.2032520325203252</v>
      </c>
    </row>
    <row r="5" spans="1:5" x14ac:dyDescent="0.25">
      <c r="A5" t="s">
        <v>164</v>
      </c>
      <c r="B5" s="1">
        <f>SUMIF(Priority,3,Price)</f>
        <v>2880</v>
      </c>
      <c r="C5">
        <f>COUNTIF(Priority,3)</f>
        <v>58</v>
      </c>
      <c r="D5" s="2">
        <f>C5/$C$2</f>
        <v>0.23577235772357724</v>
      </c>
    </row>
    <row r="6" spans="1:5" x14ac:dyDescent="0.25">
      <c r="A6" t="s">
        <v>116</v>
      </c>
      <c r="B6" s="1">
        <f>SUMIF(eera,"Vintage",Price)</f>
        <v>6695</v>
      </c>
      <c r="C6">
        <f>COUNTIF(eera,"Vintage")</f>
        <v>65</v>
      </c>
      <c r="D6" s="2">
        <f>C6/$C$2</f>
        <v>0.26422764227642276</v>
      </c>
    </row>
    <row r="7" spans="1:5" x14ac:dyDescent="0.25">
      <c r="A7" t="s">
        <v>114</v>
      </c>
      <c r="B7" s="1">
        <f>SUMIF(eera,"Modern",Price)</f>
        <v>18465</v>
      </c>
      <c r="C7">
        <f>COUNTIF(eera,"MOdern")</f>
        <v>181</v>
      </c>
      <c r="D7" s="2">
        <f>C7/$C$2</f>
        <v>0.73577235772357719</v>
      </c>
    </row>
    <row r="9" spans="1:5" x14ac:dyDescent="0.25">
      <c r="A9" t="s">
        <v>168</v>
      </c>
      <c r="B9" t="s">
        <v>160</v>
      </c>
      <c r="C9" t="s">
        <v>174</v>
      </c>
      <c r="D9" t="s">
        <v>167</v>
      </c>
      <c r="E9" t="s">
        <v>175</v>
      </c>
    </row>
    <row r="10" spans="1:5" x14ac:dyDescent="0.25">
      <c r="A10" t="s">
        <v>52</v>
      </c>
      <c r="B10" s="1">
        <f t="shared" ref="B10:B26" si="0">SUMIF(Category,A10,Price)</f>
        <v>5740</v>
      </c>
      <c r="C10" s="2">
        <f t="shared" ref="C10:C26" si="1">B10/$B$2</f>
        <v>0.22813990461049286</v>
      </c>
      <c r="D10">
        <f t="shared" ref="D10:D26" si="2">COUNTIF(Category,A10)</f>
        <v>50</v>
      </c>
      <c r="E10" s="2">
        <f t="shared" ref="E10:E23" si="3">D10/$C$2</f>
        <v>0.2032520325203252</v>
      </c>
    </row>
    <row r="11" spans="1:5" x14ac:dyDescent="0.25">
      <c r="A11" t="s">
        <v>3</v>
      </c>
      <c r="B11" s="1">
        <f t="shared" si="0"/>
        <v>345</v>
      </c>
      <c r="C11" s="2">
        <f t="shared" si="1"/>
        <v>1.3712241653418123E-2</v>
      </c>
      <c r="D11">
        <f t="shared" si="2"/>
        <v>4</v>
      </c>
      <c r="E11" s="2">
        <f t="shared" si="3"/>
        <v>1.6260162601626018E-2</v>
      </c>
    </row>
    <row r="12" spans="1:5" x14ac:dyDescent="0.25">
      <c r="A12" t="s">
        <v>15</v>
      </c>
      <c r="B12" s="1">
        <f t="shared" si="0"/>
        <v>570</v>
      </c>
      <c r="C12" s="2">
        <f t="shared" si="1"/>
        <v>2.2655007949125595E-2</v>
      </c>
      <c r="D12">
        <f t="shared" si="2"/>
        <v>18</v>
      </c>
      <c r="E12" s="2">
        <f t="shared" si="3"/>
        <v>7.3170731707317069E-2</v>
      </c>
    </row>
    <row r="13" spans="1:5" x14ac:dyDescent="0.25">
      <c r="A13" t="s">
        <v>31</v>
      </c>
      <c r="B13" s="1">
        <f t="shared" si="0"/>
        <v>890</v>
      </c>
      <c r="C13" s="2">
        <f t="shared" si="1"/>
        <v>3.5373608903020666E-2</v>
      </c>
      <c r="D13">
        <f t="shared" si="2"/>
        <v>17</v>
      </c>
      <c r="E13" s="2">
        <f t="shared" si="3"/>
        <v>6.910569105691057E-2</v>
      </c>
    </row>
    <row r="14" spans="1:5" x14ac:dyDescent="0.25">
      <c r="A14" t="s">
        <v>18</v>
      </c>
      <c r="B14" s="1">
        <f t="shared" si="0"/>
        <v>340</v>
      </c>
      <c r="C14" s="2">
        <f t="shared" si="1"/>
        <v>1.3513513513513514E-2</v>
      </c>
      <c r="D14">
        <f t="shared" si="2"/>
        <v>4</v>
      </c>
      <c r="E14" s="2">
        <f t="shared" si="3"/>
        <v>1.6260162601626018E-2</v>
      </c>
    </row>
    <row r="15" spans="1:5" x14ac:dyDescent="0.25">
      <c r="A15" t="s">
        <v>22</v>
      </c>
      <c r="B15" s="1">
        <f t="shared" si="0"/>
        <v>690</v>
      </c>
      <c r="C15" s="2">
        <f t="shared" si="1"/>
        <v>2.7424483306836247E-2</v>
      </c>
      <c r="D15">
        <f t="shared" si="2"/>
        <v>22</v>
      </c>
      <c r="E15" s="2">
        <f t="shared" si="3"/>
        <v>8.943089430894309E-2</v>
      </c>
    </row>
    <row r="16" spans="1:5" x14ac:dyDescent="0.25">
      <c r="A16" t="s">
        <v>7</v>
      </c>
      <c r="B16" s="1">
        <f t="shared" si="0"/>
        <v>700</v>
      </c>
      <c r="C16" s="2">
        <f t="shared" si="1"/>
        <v>2.7821939586645469E-2</v>
      </c>
      <c r="D16">
        <f t="shared" si="2"/>
        <v>18</v>
      </c>
      <c r="E16" s="2">
        <f t="shared" si="3"/>
        <v>7.3170731707317069E-2</v>
      </c>
    </row>
    <row r="17" spans="1:5" x14ac:dyDescent="0.25">
      <c r="A17" t="s">
        <v>36</v>
      </c>
      <c r="B17" s="1">
        <f t="shared" si="0"/>
        <v>1210</v>
      </c>
      <c r="C17" s="2">
        <f t="shared" si="1"/>
        <v>4.8092209856915737E-2</v>
      </c>
      <c r="D17">
        <f t="shared" si="2"/>
        <v>12</v>
      </c>
      <c r="E17" s="2">
        <f t="shared" si="3"/>
        <v>4.878048780487805E-2</v>
      </c>
    </row>
    <row r="18" spans="1:5" x14ac:dyDescent="0.25">
      <c r="A18" t="s">
        <v>233</v>
      </c>
      <c r="B18" s="1">
        <f t="shared" ref="B18" si="4">SUMIF(Category,A18,Price)</f>
        <v>10220</v>
      </c>
      <c r="C18" s="2">
        <f t="shared" ref="C18" si="5">B18/$B$2</f>
        <v>0.40620031796502387</v>
      </c>
      <c r="D18">
        <f t="shared" ref="D18" si="6">COUNTIF(Category,A18)</f>
        <v>58</v>
      </c>
      <c r="E18" s="2">
        <f t="shared" ref="E18" si="7">D18/$C$2</f>
        <v>0.23577235772357724</v>
      </c>
    </row>
    <row r="19" spans="1:5" x14ac:dyDescent="0.25">
      <c r="A19" t="s">
        <v>119</v>
      </c>
      <c r="B19" s="1">
        <f t="shared" si="0"/>
        <v>505</v>
      </c>
      <c r="C19" s="2">
        <f t="shared" si="1"/>
        <v>2.007154213036566E-2</v>
      </c>
      <c r="D19">
        <f t="shared" si="2"/>
        <v>10</v>
      </c>
      <c r="E19" s="2">
        <f t="shared" si="3"/>
        <v>4.065040650406504E-2</v>
      </c>
    </row>
    <row r="20" spans="1:5" x14ac:dyDescent="0.25">
      <c r="A20" t="s">
        <v>159</v>
      </c>
      <c r="B20" s="1">
        <f t="shared" si="0"/>
        <v>1350</v>
      </c>
      <c r="C20" s="2">
        <f t="shared" si="1"/>
        <v>5.3656597774244835E-2</v>
      </c>
      <c r="D20">
        <f t="shared" si="2"/>
        <v>12</v>
      </c>
      <c r="E20" s="2">
        <f t="shared" si="3"/>
        <v>4.878048780487805E-2</v>
      </c>
    </row>
    <row r="21" spans="1:5" x14ac:dyDescent="0.25">
      <c r="A21" t="s">
        <v>132</v>
      </c>
      <c r="B21" s="1">
        <f t="shared" si="0"/>
        <v>1390</v>
      </c>
      <c r="C21" s="2">
        <f t="shared" si="1"/>
        <v>5.5246422893481716E-2</v>
      </c>
      <c r="D21">
        <f t="shared" si="2"/>
        <v>5</v>
      </c>
      <c r="E21" s="2">
        <f t="shared" si="3"/>
        <v>2.032520325203252E-2</v>
      </c>
    </row>
    <row r="22" spans="1:5" x14ac:dyDescent="0.25">
      <c r="A22" t="s">
        <v>10</v>
      </c>
      <c r="B22" s="1">
        <f t="shared" si="0"/>
        <v>510</v>
      </c>
      <c r="C22" s="2">
        <f t="shared" si="1"/>
        <v>2.0270270270270271E-2</v>
      </c>
      <c r="D22">
        <f t="shared" si="2"/>
        <v>6</v>
      </c>
      <c r="E22" s="2">
        <f t="shared" si="3"/>
        <v>2.4390243902439025E-2</v>
      </c>
    </row>
    <row r="23" spans="1:5" x14ac:dyDescent="0.25">
      <c r="A23" t="s">
        <v>41</v>
      </c>
      <c r="B23" s="1">
        <f t="shared" si="0"/>
        <v>160</v>
      </c>
      <c r="C23" s="2">
        <f t="shared" si="1"/>
        <v>6.3593004769475362E-3</v>
      </c>
      <c r="D23">
        <f t="shared" si="2"/>
        <v>2</v>
      </c>
      <c r="E23" s="2">
        <f t="shared" si="3"/>
        <v>8.130081300813009E-3</v>
      </c>
    </row>
    <row r="24" spans="1:5" x14ac:dyDescent="0.25">
      <c r="A24" t="s">
        <v>169</v>
      </c>
      <c r="B24" s="1">
        <f t="shared" si="0"/>
        <v>210</v>
      </c>
      <c r="C24" s="2">
        <f t="shared" si="1"/>
        <v>8.346581875993641E-3</v>
      </c>
      <c r="D24" s="2">
        <f>C24/$C$2</f>
        <v>3.3929194617860327E-5</v>
      </c>
    </row>
    <row r="25" spans="1:5" x14ac:dyDescent="0.25">
      <c r="A25" t="s">
        <v>27</v>
      </c>
      <c r="B25" s="1">
        <f t="shared" si="0"/>
        <v>150</v>
      </c>
      <c r="C25" s="2">
        <f t="shared" si="1"/>
        <v>5.9618441971383152E-3</v>
      </c>
      <c r="D25">
        <f t="shared" si="2"/>
        <v>2</v>
      </c>
      <c r="E25" s="2">
        <f>D25/$C$2</f>
        <v>8.130081300813009E-3</v>
      </c>
    </row>
    <row r="26" spans="1:5" x14ac:dyDescent="0.25">
      <c r="A26" t="s">
        <v>45</v>
      </c>
      <c r="B26" s="1">
        <f t="shared" si="0"/>
        <v>155</v>
      </c>
      <c r="C26" s="2">
        <f t="shared" si="1"/>
        <v>6.1605723370429253E-3</v>
      </c>
      <c r="D26">
        <f t="shared" si="2"/>
        <v>2</v>
      </c>
      <c r="E26" s="2">
        <f>D26/$C$2</f>
        <v>8.130081300813009E-3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7"/>
  <sheetViews>
    <sheetView tabSelected="1" workbookViewId="0"/>
  </sheetViews>
  <sheetFormatPr defaultRowHeight="15" x14ac:dyDescent="0.25"/>
  <cols>
    <col min="2" max="3" width="9.1406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112</v>
      </c>
      <c r="E1" t="s">
        <v>113</v>
      </c>
    </row>
    <row r="2" spans="1:5" x14ac:dyDescent="0.25">
      <c r="A2" t="s">
        <v>115</v>
      </c>
      <c r="B2" s="1">
        <v>170</v>
      </c>
      <c r="C2" t="s">
        <v>3</v>
      </c>
      <c r="D2" t="s">
        <v>114</v>
      </c>
      <c r="E2">
        <v>2</v>
      </c>
    </row>
    <row r="3" spans="1:5" x14ac:dyDescent="0.25">
      <c r="A3" t="s">
        <v>4</v>
      </c>
      <c r="B3" s="1">
        <v>20</v>
      </c>
      <c r="C3" t="s">
        <v>5</v>
      </c>
      <c r="D3" t="s">
        <v>114</v>
      </c>
      <c r="E3">
        <v>3</v>
      </c>
    </row>
    <row r="4" spans="1:5" x14ac:dyDescent="0.25">
      <c r="A4" t="s">
        <v>6</v>
      </c>
      <c r="B4" s="1">
        <v>40</v>
      </c>
      <c r="C4" t="s">
        <v>7</v>
      </c>
      <c r="D4" t="s">
        <v>114</v>
      </c>
      <c r="E4">
        <v>3</v>
      </c>
    </row>
    <row r="5" spans="1:5" x14ac:dyDescent="0.25">
      <c r="A5" t="s">
        <v>8</v>
      </c>
      <c r="B5" s="1">
        <v>210</v>
      </c>
      <c r="C5" t="s">
        <v>5</v>
      </c>
      <c r="D5" t="s">
        <v>114</v>
      </c>
      <c r="E5">
        <v>1</v>
      </c>
    </row>
    <row r="6" spans="1:5" x14ac:dyDescent="0.25">
      <c r="A6" t="s">
        <v>13</v>
      </c>
      <c r="B6" s="1">
        <v>60</v>
      </c>
      <c r="C6" t="s">
        <v>5</v>
      </c>
      <c r="D6" t="s">
        <v>114</v>
      </c>
      <c r="E6">
        <v>3</v>
      </c>
    </row>
    <row r="7" spans="1:5" x14ac:dyDescent="0.25">
      <c r="A7" t="s">
        <v>9</v>
      </c>
      <c r="B7" s="1">
        <v>150</v>
      </c>
      <c r="C7" t="s">
        <v>10</v>
      </c>
      <c r="D7" t="s">
        <v>114</v>
      </c>
      <c r="E7">
        <v>1</v>
      </c>
    </row>
    <row r="8" spans="1:5" x14ac:dyDescent="0.25">
      <c r="A8" t="s">
        <v>11</v>
      </c>
      <c r="B8" s="1">
        <v>10</v>
      </c>
      <c r="C8" t="s">
        <v>10</v>
      </c>
      <c r="D8" t="s">
        <v>114</v>
      </c>
      <c r="E8">
        <v>3</v>
      </c>
    </row>
    <row r="9" spans="1:5" x14ac:dyDescent="0.25">
      <c r="A9" t="s">
        <v>240</v>
      </c>
      <c r="B9" s="1">
        <v>50</v>
      </c>
      <c r="C9" t="s">
        <v>10</v>
      </c>
      <c r="D9" t="s">
        <v>114</v>
      </c>
      <c r="E9">
        <v>3</v>
      </c>
    </row>
    <row r="10" spans="1:5" x14ac:dyDescent="0.25">
      <c r="A10" t="s">
        <v>12</v>
      </c>
      <c r="B10" s="1">
        <v>60</v>
      </c>
      <c r="C10" t="s">
        <v>10</v>
      </c>
      <c r="D10" t="s">
        <v>114</v>
      </c>
      <c r="E10">
        <v>3</v>
      </c>
    </row>
    <row r="11" spans="1:5" x14ac:dyDescent="0.25">
      <c r="A11" t="s">
        <v>14</v>
      </c>
      <c r="B11" s="1">
        <v>25</v>
      </c>
      <c r="C11" t="s">
        <v>15</v>
      </c>
      <c r="D11" t="s">
        <v>114</v>
      </c>
      <c r="E11">
        <v>1</v>
      </c>
    </row>
    <row r="12" spans="1:5" x14ac:dyDescent="0.25">
      <c r="A12" t="s">
        <v>185</v>
      </c>
      <c r="B12" s="1">
        <v>10</v>
      </c>
      <c r="C12" t="s">
        <v>36</v>
      </c>
      <c r="D12" t="s">
        <v>114</v>
      </c>
      <c r="E12">
        <v>2</v>
      </c>
    </row>
    <row r="13" spans="1:5" x14ac:dyDescent="0.25">
      <c r="A13" t="s">
        <v>16</v>
      </c>
      <c r="B13" s="1">
        <v>25</v>
      </c>
      <c r="C13" t="s">
        <v>15</v>
      </c>
      <c r="D13" t="s">
        <v>114</v>
      </c>
      <c r="E13">
        <v>1</v>
      </c>
    </row>
    <row r="14" spans="1:5" x14ac:dyDescent="0.25">
      <c r="A14" t="s">
        <v>17</v>
      </c>
      <c r="B14" s="1">
        <v>20</v>
      </c>
      <c r="C14" t="s">
        <v>18</v>
      </c>
      <c r="D14" t="s">
        <v>114</v>
      </c>
      <c r="E14">
        <v>3</v>
      </c>
    </row>
    <row r="15" spans="1:5" x14ac:dyDescent="0.25">
      <c r="A15" t="s">
        <v>19</v>
      </c>
      <c r="B15" s="1">
        <v>20</v>
      </c>
      <c r="C15" t="s">
        <v>18</v>
      </c>
      <c r="D15" t="s">
        <v>114</v>
      </c>
      <c r="E15">
        <v>3</v>
      </c>
    </row>
    <row r="16" spans="1:5" x14ac:dyDescent="0.25">
      <c r="A16" t="s">
        <v>20</v>
      </c>
      <c r="B16" s="1">
        <v>150</v>
      </c>
      <c r="C16" t="s">
        <v>18</v>
      </c>
      <c r="D16" t="s">
        <v>114</v>
      </c>
      <c r="E16">
        <v>1</v>
      </c>
    </row>
    <row r="17" spans="1:5" x14ac:dyDescent="0.25">
      <c r="A17" t="s">
        <v>179</v>
      </c>
      <c r="B17" s="1">
        <v>150</v>
      </c>
      <c r="C17" t="s">
        <v>18</v>
      </c>
      <c r="D17" t="s">
        <v>114</v>
      </c>
      <c r="E17">
        <v>2</v>
      </c>
    </row>
    <row r="18" spans="1:5" x14ac:dyDescent="0.25">
      <c r="A18" t="s">
        <v>209</v>
      </c>
      <c r="B18" s="1">
        <v>15</v>
      </c>
      <c r="C18" t="s">
        <v>119</v>
      </c>
      <c r="D18" t="s">
        <v>114</v>
      </c>
      <c r="E18">
        <v>1</v>
      </c>
    </row>
    <row r="19" spans="1:5" x14ac:dyDescent="0.25">
      <c r="A19" t="s">
        <v>153</v>
      </c>
      <c r="B19" s="1">
        <v>50</v>
      </c>
      <c r="C19" t="s">
        <v>3</v>
      </c>
      <c r="D19" t="s">
        <v>114</v>
      </c>
      <c r="E19">
        <v>1</v>
      </c>
    </row>
    <row r="20" spans="1:5" x14ac:dyDescent="0.25">
      <c r="A20" t="s">
        <v>154</v>
      </c>
      <c r="B20" s="1">
        <v>25</v>
      </c>
      <c r="C20" t="s">
        <v>119</v>
      </c>
      <c r="D20" t="s">
        <v>114</v>
      </c>
      <c r="E20">
        <v>1</v>
      </c>
    </row>
    <row r="21" spans="1:5" x14ac:dyDescent="0.25">
      <c r="A21" t="s">
        <v>21</v>
      </c>
      <c r="B21" s="1">
        <v>50</v>
      </c>
      <c r="C21" t="s">
        <v>22</v>
      </c>
      <c r="D21" t="s">
        <v>114</v>
      </c>
      <c r="E21">
        <v>2</v>
      </c>
    </row>
    <row r="22" spans="1:5" x14ac:dyDescent="0.25">
      <c r="A22" t="s">
        <v>23</v>
      </c>
      <c r="B22" s="1">
        <v>140</v>
      </c>
      <c r="C22" t="s">
        <v>22</v>
      </c>
      <c r="D22" t="s">
        <v>114</v>
      </c>
      <c r="E22">
        <v>1</v>
      </c>
    </row>
    <row r="23" spans="1:5" x14ac:dyDescent="0.25">
      <c r="A23" t="s">
        <v>24</v>
      </c>
      <c r="B23" s="1">
        <v>100</v>
      </c>
      <c r="C23" t="s">
        <v>22</v>
      </c>
      <c r="D23" t="s">
        <v>114</v>
      </c>
      <c r="E23">
        <v>1</v>
      </c>
    </row>
    <row r="24" spans="1:5" x14ac:dyDescent="0.25">
      <c r="A24" t="s">
        <v>25</v>
      </c>
      <c r="B24" s="1">
        <v>60</v>
      </c>
      <c r="C24" t="s">
        <v>22</v>
      </c>
      <c r="D24" t="s">
        <v>114</v>
      </c>
      <c r="E24">
        <v>3</v>
      </c>
    </row>
    <row r="25" spans="1:5" x14ac:dyDescent="0.25">
      <c r="A25" t="s">
        <v>177</v>
      </c>
      <c r="B25" s="1">
        <v>35</v>
      </c>
      <c r="C25" t="s">
        <v>7</v>
      </c>
      <c r="D25" t="s">
        <v>114</v>
      </c>
      <c r="E25">
        <v>2</v>
      </c>
    </row>
    <row r="26" spans="1:5" x14ac:dyDescent="0.25">
      <c r="A26" t="s">
        <v>178</v>
      </c>
      <c r="B26" s="1">
        <v>35</v>
      </c>
      <c r="C26" t="s">
        <v>7</v>
      </c>
      <c r="D26" t="s">
        <v>114</v>
      </c>
      <c r="E26">
        <v>3</v>
      </c>
    </row>
    <row r="27" spans="1:5" x14ac:dyDescent="0.25">
      <c r="A27" t="s">
        <v>186</v>
      </c>
      <c r="B27" s="1">
        <v>35</v>
      </c>
      <c r="C27" t="s">
        <v>7</v>
      </c>
      <c r="D27" t="s">
        <v>114</v>
      </c>
      <c r="E27">
        <v>3</v>
      </c>
    </row>
    <row r="28" spans="1:5" x14ac:dyDescent="0.25">
      <c r="A28" t="s">
        <v>187</v>
      </c>
      <c r="B28" s="1">
        <v>35</v>
      </c>
      <c r="C28" t="s">
        <v>7</v>
      </c>
      <c r="D28" t="s">
        <v>114</v>
      </c>
      <c r="E28">
        <v>2</v>
      </c>
    </row>
    <row r="29" spans="1:5" x14ac:dyDescent="0.25">
      <c r="A29" t="s">
        <v>188</v>
      </c>
      <c r="B29" s="1">
        <v>35</v>
      </c>
      <c r="C29" t="s">
        <v>7</v>
      </c>
      <c r="D29" t="s">
        <v>114</v>
      </c>
      <c r="E29">
        <v>1</v>
      </c>
    </row>
    <row r="30" spans="1:5" x14ac:dyDescent="0.25">
      <c r="A30" t="s">
        <v>189</v>
      </c>
      <c r="B30" s="1">
        <v>35</v>
      </c>
      <c r="C30" t="s">
        <v>7</v>
      </c>
      <c r="D30" t="s">
        <v>114</v>
      </c>
      <c r="E30">
        <v>2</v>
      </c>
    </row>
    <row r="31" spans="1:5" x14ac:dyDescent="0.25">
      <c r="A31" t="s">
        <v>190</v>
      </c>
      <c r="B31" s="1">
        <v>20</v>
      </c>
      <c r="C31" t="s">
        <v>7</v>
      </c>
      <c r="D31" t="s">
        <v>114</v>
      </c>
      <c r="E31">
        <v>3</v>
      </c>
    </row>
    <row r="32" spans="1:5" x14ac:dyDescent="0.25">
      <c r="A32" t="s">
        <v>236</v>
      </c>
      <c r="B32" s="1">
        <v>50</v>
      </c>
      <c r="C32" t="s">
        <v>7</v>
      </c>
      <c r="D32" t="s">
        <v>114</v>
      </c>
      <c r="E32">
        <v>2</v>
      </c>
    </row>
    <row r="33" spans="1:5" x14ac:dyDescent="0.25">
      <c r="A33" t="s">
        <v>237</v>
      </c>
      <c r="B33" s="1">
        <v>50</v>
      </c>
      <c r="C33" t="s">
        <v>7</v>
      </c>
      <c r="D33" t="s">
        <v>114</v>
      </c>
      <c r="E33">
        <v>3</v>
      </c>
    </row>
    <row r="34" spans="1:5" x14ac:dyDescent="0.25">
      <c r="A34" t="s">
        <v>26</v>
      </c>
      <c r="B34" s="1">
        <v>70</v>
      </c>
      <c r="C34" t="s">
        <v>27</v>
      </c>
      <c r="D34" t="s">
        <v>116</v>
      </c>
      <c r="E34">
        <v>3</v>
      </c>
    </row>
    <row r="35" spans="1:5" x14ac:dyDescent="0.25">
      <c r="A35" t="s">
        <v>28</v>
      </c>
      <c r="B35" s="1">
        <v>25</v>
      </c>
      <c r="C35" t="s">
        <v>15</v>
      </c>
      <c r="D35" t="s">
        <v>114</v>
      </c>
      <c r="E35">
        <v>1</v>
      </c>
    </row>
    <row r="36" spans="1:5" x14ac:dyDescent="0.25">
      <c r="A36" t="s">
        <v>29</v>
      </c>
      <c r="B36" s="1">
        <v>25</v>
      </c>
      <c r="C36" t="s">
        <v>15</v>
      </c>
      <c r="D36" t="s">
        <v>114</v>
      </c>
      <c r="E36">
        <v>1</v>
      </c>
    </row>
    <row r="37" spans="1:5" x14ac:dyDescent="0.25">
      <c r="A37" t="s">
        <v>30</v>
      </c>
      <c r="B37" s="1">
        <v>25</v>
      </c>
      <c r="C37" t="s">
        <v>31</v>
      </c>
      <c r="D37" t="s">
        <v>114</v>
      </c>
      <c r="E37">
        <v>1</v>
      </c>
    </row>
    <row r="38" spans="1:5" x14ac:dyDescent="0.25">
      <c r="A38" t="s">
        <v>32</v>
      </c>
      <c r="B38" s="1">
        <v>25</v>
      </c>
      <c r="C38" t="s">
        <v>31</v>
      </c>
      <c r="D38" t="s">
        <v>114</v>
      </c>
      <c r="E38">
        <v>1</v>
      </c>
    </row>
    <row r="39" spans="1:5" x14ac:dyDescent="0.25">
      <c r="A39" t="s">
        <v>181</v>
      </c>
      <c r="B39" s="1">
        <v>130</v>
      </c>
      <c r="C39" t="s">
        <v>119</v>
      </c>
      <c r="D39" t="s">
        <v>114</v>
      </c>
      <c r="E39">
        <v>1</v>
      </c>
    </row>
    <row r="40" spans="1:5" x14ac:dyDescent="0.25">
      <c r="A40" t="s">
        <v>191</v>
      </c>
      <c r="B40" s="1">
        <v>100</v>
      </c>
      <c r="C40" t="s">
        <v>119</v>
      </c>
      <c r="D40" t="s">
        <v>114</v>
      </c>
      <c r="E40">
        <v>1</v>
      </c>
    </row>
    <row r="41" spans="1:5" x14ac:dyDescent="0.25">
      <c r="A41" t="s">
        <v>182</v>
      </c>
      <c r="B41" s="1">
        <v>50</v>
      </c>
      <c r="C41" t="s">
        <v>119</v>
      </c>
      <c r="D41" t="s">
        <v>114</v>
      </c>
      <c r="E41">
        <v>2</v>
      </c>
    </row>
    <row r="42" spans="1:5" x14ac:dyDescent="0.25">
      <c r="A42" t="s">
        <v>183</v>
      </c>
      <c r="B42" s="1">
        <v>30</v>
      </c>
      <c r="C42" t="s">
        <v>22</v>
      </c>
      <c r="D42" t="s">
        <v>114</v>
      </c>
      <c r="E42">
        <v>3</v>
      </c>
    </row>
    <row r="43" spans="1:5" x14ac:dyDescent="0.25">
      <c r="A43" t="s">
        <v>205</v>
      </c>
      <c r="B43" s="1">
        <v>30</v>
      </c>
      <c r="C43" t="s">
        <v>22</v>
      </c>
      <c r="D43" t="s">
        <v>114</v>
      </c>
      <c r="E43">
        <v>2</v>
      </c>
    </row>
    <row r="44" spans="1:5" x14ac:dyDescent="0.25">
      <c r="A44" t="s">
        <v>245</v>
      </c>
      <c r="B44" s="1">
        <v>45</v>
      </c>
      <c r="C44" t="s">
        <v>22</v>
      </c>
      <c r="D44" t="s">
        <v>114</v>
      </c>
      <c r="E44">
        <v>3</v>
      </c>
    </row>
    <row r="45" spans="1:5" x14ac:dyDescent="0.25">
      <c r="A45" t="s">
        <v>184</v>
      </c>
      <c r="B45" s="1">
        <v>15</v>
      </c>
      <c r="C45" t="s">
        <v>22</v>
      </c>
      <c r="D45" t="s">
        <v>114</v>
      </c>
      <c r="E45">
        <v>2</v>
      </c>
    </row>
    <row r="46" spans="1:5" x14ac:dyDescent="0.25">
      <c r="A46" t="s">
        <v>193</v>
      </c>
      <c r="B46" s="1">
        <v>15</v>
      </c>
      <c r="C46" t="s">
        <v>22</v>
      </c>
      <c r="D46" t="s">
        <v>114</v>
      </c>
      <c r="E46">
        <v>3</v>
      </c>
    </row>
    <row r="47" spans="1:5" x14ac:dyDescent="0.25">
      <c r="A47" t="s">
        <v>194</v>
      </c>
      <c r="B47" s="1">
        <v>15</v>
      </c>
      <c r="C47" t="s">
        <v>22</v>
      </c>
      <c r="D47" t="s">
        <v>114</v>
      </c>
      <c r="E47">
        <v>3</v>
      </c>
    </row>
    <row r="48" spans="1:5" x14ac:dyDescent="0.25">
      <c r="A48" t="s">
        <v>220</v>
      </c>
      <c r="B48" s="1">
        <v>15</v>
      </c>
      <c r="C48" t="s">
        <v>22</v>
      </c>
      <c r="D48" t="s">
        <v>114</v>
      </c>
      <c r="E48">
        <v>2</v>
      </c>
    </row>
    <row r="49" spans="1:5" x14ac:dyDescent="0.25">
      <c r="A49" t="s">
        <v>195</v>
      </c>
      <c r="B49" s="1">
        <v>15</v>
      </c>
      <c r="C49" t="s">
        <v>22</v>
      </c>
      <c r="D49" t="s">
        <v>114</v>
      </c>
      <c r="E49">
        <v>3</v>
      </c>
    </row>
    <row r="50" spans="1:5" x14ac:dyDescent="0.25">
      <c r="A50" t="s">
        <v>196</v>
      </c>
      <c r="B50" s="1">
        <v>15</v>
      </c>
      <c r="C50" t="s">
        <v>22</v>
      </c>
      <c r="D50" t="s">
        <v>114</v>
      </c>
      <c r="E50">
        <v>1</v>
      </c>
    </row>
    <row r="51" spans="1:5" x14ac:dyDescent="0.25">
      <c r="A51" t="s">
        <v>197</v>
      </c>
      <c r="B51" s="1">
        <v>15</v>
      </c>
      <c r="C51" t="s">
        <v>22</v>
      </c>
      <c r="D51" t="s">
        <v>114</v>
      </c>
      <c r="E51">
        <v>1</v>
      </c>
    </row>
    <row r="52" spans="1:5" x14ac:dyDescent="0.25">
      <c r="A52" t="s">
        <v>198</v>
      </c>
      <c r="B52" s="1">
        <v>15</v>
      </c>
      <c r="C52" t="s">
        <v>22</v>
      </c>
      <c r="D52" t="s">
        <v>114</v>
      </c>
      <c r="E52">
        <v>3</v>
      </c>
    </row>
    <row r="53" spans="1:5" x14ac:dyDescent="0.25">
      <c r="A53" t="s">
        <v>199</v>
      </c>
      <c r="B53" s="1">
        <v>15</v>
      </c>
      <c r="C53" t="s">
        <v>22</v>
      </c>
      <c r="D53" t="s">
        <v>114</v>
      </c>
      <c r="E53">
        <v>1</v>
      </c>
    </row>
    <row r="54" spans="1:5" x14ac:dyDescent="0.25">
      <c r="A54" t="s">
        <v>200</v>
      </c>
      <c r="B54" s="1">
        <v>15</v>
      </c>
      <c r="C54" t="s">
        <v>22</v>
      </c>
      <c r="D54" t="s">
        <v>114</v>
      </c>
      <c r="E54">
        <v>2</v>
      </c>
    </row>
    <row r="55" spans="1:5" x14ac:dyDescent="0.25">
      <c r="A55" t="s">
        <v>201</v>
      </c>
      <c r="B55" s="1">
        <v>15</v>
      </c>
      <c r="C55" t="s">
        <v>22</v>
      </c>
      <c r="D55" t="s">
        <v>114</v>
      </c>
      <c r="E55">
        <v>3</v>
      </c>
    </row>
    <row r="56" spans="1:5" x14ac:dyDescent="0.25">
      <c r="A56" t="s">
        <v>202</v>
      </c>
      <c r="B56" s="1">
        <v>15</v>
      </c>
      <c r="C56" t="s">
        <v>22</v>
      </c>
      <c r="D56" t="s">
        <v>114</v>
      </c>
      <c r="E56">
        <v>2</v>
      </c>
    </row>
    <row r="57" spans="1:5" x14ac:dyDescent="0.25">
      <c r="A57" t="s">
        <v>203</v>
      </c>
      <c r="B57" s="1">
        <v>15</v>
      </c>
      <c r="C57" t="s">
        <v>22</v>
      </c>
      <c r="D57" t="s">
        <v>114</v>
      </c>
      <c r="E57">
        <v>2</v>
      </c>
    </row>
    <row r="58" spans="1:5" x14ac:dyDescent="0.25">
      <c r="A58" t="s">
        <v>204</v>
      </c>
      <c r="B58" s="1">
        <v>15</v>
      </c>
      <c r="C58" t="s">
        <v>22</v>
      </c>
      <c r="D58" t="s">
        <v>114</v>
      </c>
      <c r="E58">
        <v>2</v>
      </c>
    </row>
    <row r="59" spans="1:5" x14ac:dyDescent="0.25">
      <c r="A59" t="s">
        <v>253</v>
      </c>
      <c r="B59" s="1">
        <v>50</v>
      </c>
      <c r="C59" t="s">
        <v>233</v>
      </c>
      <c r="D59" t="s">
        <v>114</v>
      </c>
      <c r="E59">
        <v>1</v>
      </c>
    </row>
    <row r="60" spans="1:5" x14ac:dyDescent="0.25">
      <c r="A60" t="s">
        <v>252</v>
      </c>
      <c r="B60" s="1">
        <v>25</v>
      </c>
      <c r="C60" t="s">
        <v>233</v>
      </c>
      <c r="D60" t="s">
        <v>114</v>
      </c>
      <c r="E60">
        <v>1</v>
      </c>
    </row>
    <row r="61" spans="1:5" x14ac:dyDescent="0.25">
      <c r="A61" t="s">
        <v>251</v>
      </c>
      <c r="B61" s="1">
        <v>50</v>
      </c>
      <c r="C61" t="s">
        <v>233</v>
      </c>
      <c r="D61" t="s">
        <v>114</v>
      </c>
      <c r="E61">
        <v>1</v>
      </c>
    </row>
    <row r="62" spans="1:5" x14ac:dyDescent="0.25">
      <c r="A62" t="s">
        <v>232</v>
      </c>
      <c r="B62" s="1">
        <v>50</v>
      </c>
      <c r="C62" t="s">
        <v>233</v>
      </c>
      <c r="D62" t="s">
        <v>114</v>
      </c>
      <c r="E62">
        <v>1</v>
      </c>
    </row>
    <row r="63" spans="1:5" x14ac:dyDescent="0.25">
      <c r="A63" t="s">
        <v>234</v>
      </c>
      <c r="B63" s="1">
        <v>50</v>
      </c>
      <c r="C63" t="s">
        <v>233</v>
      </c>
      <c r="D63" t="s">
        <v>114</v>
      </c>
      <c r="E63">
        <v>2</v>
      </c>
    </row>
    <row r="64" spans="1:5" x14ac:dyDescent="0.25">
      <c r="A64" t="s">
        <v>238</v>
      </c>
      <c r="B64" s="1">
        <v>150</v>
      </c>
      <c r="C64" t="s">
        <v>233</v>
      </c>
      <c r="D64" t="s">
        <v>114</v>
      </c>
      <c r="E64">
        <v>1</v>
      </c>
    </row>
    <row r="65" spans="1:5" x14ac:dyDescent="0.25">
      <c r="A65" t="s">
        <v>250</v>
      </c>
      <c r="B65" s="1">
        <v>70</v>
      </c>
      <c r="C65" t="s">
        <v>233</v>
      </c>
      <c r="D65" t="s">
        <v>114</v>
      </c>
      <c r="E65">
        <v>1</v>
      </c>
    </row>
    <row r="66" spans="1:5" x14ac:dyDescent="0.25">
      <c r="A66" t="s">
        <v>264</v>
      </c>
      <c r="B66" s="1">
        <v>250</v>
      </c>
      <c r="C66" t="s">
        <v>233</v>
      </c>
      <c r="D66" t="s">
        <v>114</v>
      </c>
      <c r="E66">
        <v>1</v>
      </c>
    </row>
    <row r="67" spans="1:5" x14ac:dyDescent="0.25">
      <c r="A67" t="s">
        <v>246</v>
      </c>
      <c r="B67" s="1">
        <v>150</v>
      </c>
      <c r="C67" t="s">
        <v>233</v>
      </c>
      <c r="D67" t="s">
        <v>114</v>
      </c>
      <c r="E67">
        <v>1</v>
      </c>
    </row>
    <row r="68" spans="1:5" x14ac:dyDescent="0.25">
      <c r="A68" t="s">
        <v>241</v>
      </c>
      <c r="B68" s="1">
        <v>150</v>
      </c>
      <c r="C68" t="s">
        <v>233</v>
      </c>
      <c r="D68" t="s">
        <v>114</v>
      </c>
      <c r="E68">
        <v>1</v>
      </c>
    </row>
    <row r="69" spans="1:5" x14ac:dyDescent="0.25">
      <c r="A69" t="s">
        <v>247</v>
      </c>
      <c r="B69" s="1">
        <v>150</v>
      </c>
      <c r="C69" t="s">
        <v>233</v>
      </c>
      <c r="D69" t="s">
        <v>114</v>
      </c>
      <c r="E69">
        <v>1</v>
      </c>
    </row>
    <row r="70" spans="1:5" x14ac:dyDescent="0.25">
      <c r="A70" t="s">
        <v>285</v>
      </c>
      <c r="B70" s="1">
        <v>15</v>
      </c>
      <c r="C70" t="s">
        <v>233</v>
      </c>
      <c r="D70" t="s">
        <v>114</v>
      </c>
      <c r="E70">
        <v>1</v>
      </c>
    </row>
    <row r="71" spans="1:5" x14ac:dyDescent="0.25">
      <c r="A71" t="s">
        <v>239</v>
      </c>
      <c r="B71" s="1">
        <v>800</v>
      </c>
      <c r="C71" t="s">
        <v>233</v>
      </c>
      <c r="D71" t="s">
        <v>114</v>
      </c>
      <c r="E71">
        <v>1</v>
      </c>
    </row>
    <row r="72" spans="1:5" x14ac:dyDescent="0.25">
      <c r="A72" t="s">
        <v>265</v>
      </c>
      <c r="B72" s="1">
        <v>700</v>
      </c>
      <c r="C72" t="s">
        <v>233</v>
      </c>
      <c r="D72" t="s">
        <v>114</v>
      </c>
      <c r="E72">
        <v>1</v>
      </c>
    </row>
    <row r="73" spans="1:5" x14ac:dyDescent="0.25">
      <c r="A73" t="s">
        <v>266</v>
      </c>
      <c r="B73" s="1">
        <v>900</v>
      </c>
      <c r="C73" t="s">
        <v>233</v>
      </c>
      <c r="D73" t="s">
        <v>114</v>
      </c>
      <c r="E73">
        <v>1</v>
      </c>
    </row>
    <row r="74" spans="1:5" x14ac:dyDescent="0.25">
      <c r="A74" t="s">
        <v>235</v>
      </c>
      <c r="B74" s="1">
        <v>90</v>
      </c>
      <c r="C74" t="s">
        <v>233</v>
      </c>
      <c r="D74" t="s">
        <v>114</v>
      </c>
      <c r="E74">
        <v>2</v>
      </c>
    </row>
    <row r="75" spans="1:5" x14ac:dyDescent="0.25">
      <c r="A75" t="s">
        <v>242</v>
      </c>
      <c r="B75" s="1">
        <v>90</v>
      </c>
      <c r="C75" t="s">
        <v>233</v>
      </c>
      <c r="D75" t="s">
        <v>114</v>
      </c>
      <c r="E75">
        <v>3</v>
      </c>
    </row>
    <row r="76" spans="1:5" x14ac:dyDescent="0.25">
      <c r="A76" t="s">
        <v>243</v>
      </c>
      <c r="B76" s="1">
        <v>50</v>
      </c>
      <c r="C76" t="s">
        <v>233</v>
      </c>
      <c r="D76" t="s">
        <v>114</v>
      </c>
      <c r="E76">
        <v>3</v>
      </c>
    </row>
    <row r="77" spans="1:5" x14ac:dyDescent="0.25">
      <c r="A77" t="s">
        <v>244</v>
      </c>
      <c r="B77" s="1">
        <v>70</v>
      </c>
      <c r="C77" t="s">
        <v>233</v>
      </c>
      <c r="D77" t="s">
        <v>114</v>
      </c>
      <c r="E77">
        <v>1</v>
      </c>
    </row>
    <row r="78" spans="1:5" x14ac:dyDescent="0.25">
      <c r="A78" t="s">
        <v>33</v>
      </c>
      <c r="B78" s="1">
        <v>120</v>
      </c>
      <c r="C78" t="s">
        <v>233</v>
      </c>
      <c r="D78" t="s">
        <v>114</v>
      </c>
      <c r="E78">
        <v>1</v>
      </c>
    </row>
    <row r="79" spans="1:5" x14ac:dyDescent="0.25">
      <c r="A79" t="s">
        <v>34</v>
      </c>
      <c r="B79" s="1">
        <v>120</v>
      </c>
      <c r="C79" t="s">
        <v>233</v>
      </c>
      <c r="D79" t="s">
        <v>114</v>
      </c>
      <c r="E79">
        <v>1</v>
      </c>
    </row>
    <row r="80" spans="1:5" x14ac:dyDescent="0.25">
      <c r="A80" t="s">
        <v>192</v>
      </c>
      <c r="B80" s="1">
        <v>400</v>
      </c>
      <c r="C80" t="s">
        <v>233</v>
      </c>
      <c r="D80" t="s">
        <v>114</v>
      </c>
      <c r="E80">
        <v>1</v>
      </c>
    </row>
    <row r="81" spans="1:5" x14ac:dyDescent="0.25">
      <c r="A81" t="s">
        <v>212</v>
      </c>
      <c r="B81" s="1">
        <v>450</v>
      </c>
      <c r="C81" t="s">
        <v>233</v>
      </c>
      <c r="D81" t="s">
        <v>114</v>
      </c>
      <c r="E81">
        <v>1</v>
      </c>
    </row>
    <row r="82" spans="1:5" x14ac:dyDescent="0.25">
      <c r="A82" t="s">
        <v>230</v>
      </c>
      <c r="B82" s="1">
        <v>500</v>
      </c>
      <c r="C82" t="s">
        <v>233</v>
      </c>
      <c r="D82" t="s">
        <v>114</v>
      </c>
      <c r="E82">
        <v>1</v>
      </c>
    </row>
    <row r="83" spans="1:5" x14ac:dyDescent="0.25">
      <c r="A83" t="s">
        <v>231</v>
      </c>
      <c r="B83" s="1">
        <v>500</v>
      </c>
      <c r="C83" t="s">
        <v>233</v>
      </c>
      <c r="D83" t="s">
        <v>114</v>
      </c>
      <c r="E83">
        <v>1</v>
      </c>
    </row>
    <row r="84" spans="1:5" x14ac:dyDescent="0.25">
      <c r="A84" t="s">
        <v>248</v>
      </c>
      <c r="B84" s="1">
        <v>500</v>
      </c>
      <c r="C84" t="s">
        <v>233</v>
      </c>
      <c r="D84" t="s">
        <v>114</v>
      </c>
      <c r="E84">
        <v>1</v>
      </c>
    </row>
    <row r="85" spans="1:5" x14ac:dyDescent="0.25">
      <c r="A85" t="s">
        <v>249</v>
      </c>
      <c r="B85" s="1">
        <v>400</v>
      </c>
      <c r="C85" t="s">
        <v>233</v>
      </c>
      <c r="D85" t="s">
        <v>114</v>
      </c>
      <c r="E85">
        <v>1</v>
      </c>
    </row>
    <row r="86" spans="1:5" x14ac:dyDescent="0.25">
      <c r="A86" t="s">
        <v>268</v>
      </c>
      <c r="B86" s="1">
        <v>300</v>
      </c>
      <c r="C86" t="s">
        <v>233</v>
      </c>
      <c r="D86" t="s">
        <v>114</v>
      </c>
      <c r="E86">
        <v>1</v>
      </c>
    </row>
    <row r="87" spans="1:5" x14ac:dyDescent="0.25">
      <c r="A87" t="s">
        <v>269</v>
      </c>
      <c r="B87" s="1">
        <v>400</v>
      </c>
      <c r="C87" t="s">
        <v>233</v>
      </c>
      <c r="D87" t="s">
        <v>114</v>
      </c>
      <c r="E87">
        <v>1</v>
      </c>
    </row>
    <row r="88" spans="1:5" x14ac:dyDescent="0.25">
      <c r="A88" t="s">
        <v>270</v>
      </c>
      <c r="B88" s="1">
        <v>750</v>
      </c>
      <c r="C88" t="s">
        <v>233</v>
      </c>
      <c r="D88" t="s">
        <v>114</v>
      </c>
      <c r="E88">
        <v>1</v>
      </c>
    </row>
    <row r="89" spans="1:5" x14ac:dyDescent="0.25">
      <c r="A89" t="s">
        <v>267</v>
      </c>
      <c r="B89" s="1">
        <v>350</v>
      </c>
      <c r="C89" t="s">
        <v>233</v>
      </c>
      <c r="D89" t="s">
        <v>114</v>
      </c>
      <c r="E89">
        <v>1</v>
      </c>
    </row>
    <row r="90" spans="1:5" x14ac:dyDescent="0.25">
      <c r="A90" t="s">
        <v>259</v>
      </c>
      <c r="B90" s="1">
        <v>500</v>
      </c>
      <c r="C90" t="s">
        <v>233</v>
      </c>
      <c r="D90" t="s">
        <v>114</v>
      </c>
      <c r="E90">
        <v>1</v>
      </c>
    </row>
    <row r="91" spans="1:5" x14ac:dyDescent="0.25">
      <c r="A91" t="s">
        <v>35</v>
      </c>
      <c r="B91" s="1">
        <v>30</v>
      </c>
      <c r="C91" t="s">
        <v>233</v>
      </c>
      <c r="D91" t="s">
        <v>114</v>
      </c>
      <c r="E91">
        <v>2</v>
      </c>
    </row>
    <row r="92" spans="1:5" x14ac:dyDescent="0.25">
      <c r="A92" t="s">
        <v>273</v>
      </c>
      <c r="B92" s="1">
        <v>30</v>
      </c>
      <c r="C92" t="s">
        <v>233</v>
      </c>
      <c r="D92" t="s">
        <v>114</v>
      </c>
      <c r="E92">
        <v>1</v>
      </c>
    </row>
    <row r="93" spans="1:5" x14ac:dyDescent="0.25">
      <c r="A93" t="s">
        <v>276</v>
      </c>
      <c r="B93" s="1">
        <v>30</v>
      </c>
      <c r="C93" t="s">
        <v>233</v>
      </c>
      <c r="D93" t="s">
        <v>114</v>
      </c>
      <c r="E93">
        <v>1</v>
      </c>
    </row>
    <row r="94" spans="1:5" x14ac:dyDescent="0.25">
      <c r="A94" t="s">
        <v>277</v>
      </c>
      <c r="B94" s="1">
        <v>30</v>
      </c>
      <c r="C94" t="s">
        <v>233</v>
      </c>
      <c r="D94" t="s">
        <v>114</v>
      </c>
      <c r="E94">
        <v>1</v>
      </c>
    </row>
    <row r="95" spans="1:5" x14ac:dyDescent="0.25">
      <c r="A95" t="s">
        <v>278</v>
      </c>
      <c r="B95" s="1">
        <v>30</v>
      </c>
      <c r="C95" t="s">
        <v>233</v>
      </c>
      <c r="D95" t="s">
        <v>114</v>
      </c>
      <c r="E95">
        <v>1</v>
      </c>
    </row>
    <row r="96" spans="1:5" x14ac:dyDescent="0.25">
      <c r="A96" t="s">
        <v>279</v>
      </c>
      <c r="B96" s="1">
        <v>30</v>
      </c>
      <c r="C96" t="s">
        <v>233</v>
      </c>
      <c r="D96" t="s">
        <v>114</v>
      </c>
      <c r="E96">
        <v>1</v>
      </c>
    </row>
    <row r="97" spans="1:5" x14ac:dyDescent="0.25">
      <c r="A97" t="s">
        <v>280</v>
      </c>
      <c r="B97" s="1">
        <v>30</v>
      </c>
      <c r="C97" t="s">
        <v>233</v>
      </c>
      <c r="D97" t="s">
        <v>114</v>
      </c>
      <c r="E97">
        <v>1</v>
      </c>
    </row>
    <row r="98" spans="1:5" x14ac:dyDescent="0.25">
      <c r="A98" t="s">
        <v>281</v>
      </c>
      <c r="B98" s="1">
        <v>30</v>
      </c>
      <c r="C98" t="s">
        <v>233</v>
      </c>
      <c r="D98" t="s">
        <v>114</v>
      </c>
      <c r="E98">
        <v>1</v>
      </c>
    </row>
    <row r="99" spans="1:5" x14ac:dyDescent="0.25">
      <c r="A99" t="s">
        <v>282</v>
      </c>
      <c r="B99" s="1">
        <v>30</v>
      </c>
      <c r="C99" t="s">
        <v>233</v>
      </c>
      <c r="D99" t="s">
        <v>114</v>
      </c>
      <c r="E99">
        <v>1</v>
      </c>
    </row>
    <row r="100" spans="1:5" x14ac:dyDescent="0.25">
      <c r="A100" t="s">
        <v>283</v>
      </c>
      <c r="B100" s="1">
        <v>30</v>
      </c>
      <c r="C100" t="s">
        <v>233</v>
      </c>
      <c r="D100" t="s">
        <v>114</v>
      </c>
      <c r="E100">
        <v>1</v>
      </c>
    </row>
    <row r="101" spans="1:5" x14ac:dyDescent="0.25">
      <c r="A101" t="s">
        <v>288</v>
      </c>
      <c r="B101" s="1">
        <v>30</v>
      </c>
      <c r="C101" t="s">
        <v>233</v>
      </c>
      <c r="D101" t="s">
        <v>114</v>
      </c>
      <c r="E101">
        <v>1</v>
      </c>
    </row>
    <row r="102" spans="1:5" x14ac:dyDescent="0.25">
      <c r="A102" t="s">
        <v>289</v>
      </c>
      <c r="B102" s="1">
        <v>30</v>
      </c>
      <c r="C102" t="s">
        <v>233</v>
      </c>
      <c r="D102" t="s">
        <v>114</v>
      </c>
      <c r="E102">
        <v>1</v>
      </c>
    </row>
    <row r="103" spans="1:5" x14ac:dyDescent="0.25">
      <c r="A103" t="s">
        <v>254</v>
      </c>
      <c r="B103" s="1">
        <v>45</v>
      </c>
      <c r="C103" t="s">
        <v>233</v>
      </c>
      <c r="D103" t="s">
        <v>114</v>
      </c>
      <c r="E103">
        <v>1</v>
      </c>
    </row>
    <row r="104" spans="1:5" x14ac:dyDescent="0.25">
      <c r="A104" t="s">
        <v>284</v>
      </c>
      <c r="B104" s="1">
        <v>70</v>
      </c>
      <c r="C104" t="s">
        <v>233</v>
      </c>
      <c r="D104" t="s">
        <v>114</v>
      </c>
      <c r="E104">
        <v>1</v>
      </c>
    </row>
    <row r="105" spans="1:5" x14ac:dyDescent="0.25">
      <c r="A105" t="s">
        <v>286</v>
      </c>
      <c r="B105" s="1">
        <v>70</v>
      </c>
      <c r="C105" t="s">
        <v>233</v>
      </c>
      <c r="D105" t="s">
        <v>114</v>
      </c>
      <c r="E105">
        <v>1</v>
      </c>
    </row>
    <row r="106" spans="1:5" x14ac:dyDescent="0.25">
      <c r="A106" t="s">
        <v>287</v>
      </c>
      <c r="B106" s="1">
        <v>40</v>
      </c>
      <c r="C106" t="s">
        <v>233</v>
      </c>
      <c r="D106" t="s">
        <v>114</v>
      </c>
      <c r="E106">
        <v>1</v>
      </c>
    </row>
    <row r="107" spans="1:5" x14ac:dyDescent="0.25">
      <c r="A107" t="s">
        <v>275</v>
      </c>
      <c r="B107" s="1">
        <v>90</v>
      </c>
      <c r="C107" t="s">
        <v>233</v>
      </c>
      <c r="D107" t="s">
        <v>114</v>
      </c>
      <c r="E107">
        <v>1</v>
      </c>
    </row>
    <row r="108" spans="1:5" x14ac:dyDescent="0.25">
      <c r="A108" t="s">
        <v>255</v>
      </c>
      <c r="B108" s="1">
        <v>30</v>
      </c>
      <c r="C108" t="s">
        <v>233</v>
      </c>
      <c r="D108" t="s">
        <v>114</v>
      </c>
      <c r="E108">
        <v>1</v>
      </c>
    </row>
    <row r="109" spans="1:5" x14ac:dyDescent="0.25">
      <c r="A109" t="s">
        <v>271</v>
      </c>
      <c r="B109" s="1">
        <v>70</v>
      </c>
      <c r="C109" t="s">
        <v>233</v>
      </c>
      <c r="D109" t="s">
        <v>114</v>
      </c>
      <c r="E109">
        <v>1</v>
      </c>
    </row>
    <row r="110" spans="1:5" x14ac:dyDescent="0.25">
      <c r="A110" t="s">
        <v>272</v>
      </c>
      <c r="B110" s="1">
        <v>70</v>
      </c>
      <c r="C110" t="s">
        <v>233</v>
      </c>
      <c r="D110" t="s">
        <v>114</v>
      </c>
      <c r="E110">
        <v>1</v>
      </c>
    </row>
    <row r="111" spans="1:5" x14ac:dyDescent="0.25">
      <c r="A111" t="s">
        <v>290</v>
      </c>
      <c r="B111" s="1">
        <v>45</v>
      </c>
      <c r="C111" t="s">
        <v>233</v>
      </c>
      <c r="D111" t="s">
        <v>114</v>
      </c>
      <c r="E111">
        <v>1</v>
      </c>
    </row>
    <row r="112" spans="1:5" x14ac:dyDescent="0.25">
      <c r="A112" t="s">
        <v>257</v>
      </c>
      <c r="B112" s="1">
        <v>30</v>
      </c>
      <c r="C112" t="s">
        <v>233</v>
      </c>
      <c r="D112" t="s">
        <v>114</v>
      </c>
      <c r="E112">
        <v>2</v>
      </c>
    </row>
    <row r="113" spans="1:5" x14ac:dyDescent="0.25">
      <c r="A113" t="s">
        <v>258</v>
      </c>
      <c r="B113" s="1">
        <v>30</v>
      </c>
      <c r="C113" t="s">
        <v>233</v>
      </c>
      <c r="D113" t="s">
        <v>114</v>
      </c>
      <c r="E113">
        <v>2</v>
      </c>
    </row>
    <row r="114" spans="1:5" x14ac:dyDescent="0.25">
      <c r="A114" t="s">
        <v>256</v>
      </c>
      <c r="B114" s="1">
        <v>5</v>
      </c>
      <c r="C114" t="s">
        <v>233</v>
      </c>
      <c r="D114" t="s">
        <v>114</v>
      </c>
      <c r="E114">
        <v>2</v>
      </c>
    </row>
    <row r="115" spans="1:5" x14ac:dyDescent="0.25">
      <c r="A115" t="s">
        <v>222</v>
      </c>
      <c r="B115" s="1">
        <v>80</v>
      </c>
      <c r="C115" t="s">
        <v>233</v>
      </c>
      <c r="D115" t="s">
        <v>114</v>
      </c>
      <c r="E115">
        <v>1</v>
      </c>
    </row>
    <row r="116" spans="1:5" x14ac:dyDescent="0.25">
      <c r="A116" t="s">
        <v>37</v>
      </c>
      <c r="B116" s="1">
        <v>100</v>
      </c>
      <c r="C116" t="s">
        <v>38</v>
      </c>
      <c r="D116" t="s">
        <v>116</v>
      </c>
      <c r="E116">
        <v>1</v>
      </c>
    </row>
    <row r="117" spans="1:5" x14ac:dyDescent="0.25">
      <c r="A117" t="s">
        <v>39</v>
      </c>
      <c r="B117" s="1">
        <v>60</v>
      </c>
      <c r="C117" t="s">
        <v>38</v>
      </c>
      <c r="D117" t="s">
        <v>116</v>
      </c>
      <c r="E117">
        <v>3</v>
      </c>
    </row>
    <row r="118" spans="1:5" x14ac:dyDescent="0.25">
      <c r="A118" t="s">
        <v>40</v>
      </c>
      <c r="B118" s="1">
        <v>50</v>
      </c>
      <c r="C118" t="s">
        <v>38</v>
      </c>
      <c r="D118" t="s">
        <v>116</v>
      </c>
      <c r="E118">
        <v>3</v>
      </c>
    </row>
    <row r="119" spans="1:5" x14ac:dyDescent="0.25">
      <c r="A119" t="s">
        <v>213</v>
      </c>
      <c r="B119" s="1">
        <v>40</v>
      </c>
      <c r="C119" t="s">
        <v>119</v>
      </c>
      <c r="D119" t="s">
        <v>114</v>
      </c>
      <c r="E119">
        <v>3</v>
      </c>
    </row>
    <row r="120" spans="1:5" x14ac:dyDescent="0.25">
      <c r="A120" t="s">
        <v>214</v>
      </c>
      <c r="B120" s="1">
        <v>40</v>
      </c>
      <c r="C120" t="s">
        <v>119</v>
      </c>
      <c r="D120" t="s">
        <v>114</v>
      </c>
      <c r="E120">
        <v>3</v>
      </c>
    </row>
    <row r="121" spans="1:5" x14ac:dyDescent="0.25">
      <c r="A121" t="s">
        <v>43</v>
      </c>
      <c r="B121" s="1">
        <v>40</v>
      </c>
      <c r="C121" t="s">
        <v>41</v>
      </c>
      <c r="D121" t="s">
        <v>114</v>
      </c>
      <c r="E121">
        <v>2</v>
      </c>
    </row>
    <row r="122" spans="1:5" x14ac:dyDescent="0.25">
      <c r="A122" t="s">
        <v>206</v>
      </c>
      <c r="B122" s="1">
        <v>120</v>
      </c>
      <c r="C122" t="s">
        <v>41</v>
      </c>
      <c r="D122" t="s">
        <v>114</v>
      </c>
      <c r="E122">
        <v>1</v>
      </c>
    </row>
    <row r="123" spans="1:5" x14ac:dyDescent="0.25">
      <c r="A123" t="s">
        <v>42</v>
      </c>
      <c r="B123" s="1">
        <v>200</v>
      </c>
      <c r="C123" t="s">
        <v>5</v>
      </c>
      <c r="D123" t="s">
        <v>114</v>
      </c>
      <c r="E123">
        <v>3</v>
      </c>
    </row>
    <row r="124" spans="1:5" x14ac:dyDescent="0.25">
      <c r="A124" t="s">
        <v>44</v>
      </c>
      <c r="B124" s="1">
        <v>25</v>
      </c>
      <c r="C124" t="s">
        <v>45</v>
      </c>
      <c r="D124" t="s">
        <v>114</v>
      </c>
      <c r="E124">
        <v>3</v>
      </c>
    </row>
    <row r="125" spans="1:5" x14ac:dyDescent="0.25">
      <c r="A125" t="s">
        <v>46</v>
      </c>
      <c r="B125" s="1">
        <v>100</v>
      </c>
      <c r="C125" t="s">
        <v>3</v>
      </c>
      <c r="D125" t="s">
        <v>114</v>
      </c>
      <c r="E125">
        <v>1</v>
      </c>
    </row>
    <row r="126" spans="1:5" x14ac:dyDescent="0.25">
      <c r="A126" t="s">
        <v>223</v>
      </c>
      <c r="B126" s="1">
        <v>120</v>
      </c>
      <c r="C126" t="s">
        <v>47</v>
      </c>
      <c r="D126" t="s">
        <v>114</v>
      </c>
      <c r="E126">
        <v>1</v>
      </c>
    </row>
    <row r="127" spans="1:5" x14ac:dyDescent="0.25">
      <c r="A127" t="s">
        <v>48</v>
      </c>
      <c r="B127" s="1">
        <v>250</v>
      </c>
      <c r="C127" t="s">
        <v>31</v>
      </c>
      <c r="D127" t="s">
        <v>114</v>
      </c>
      <c r="E127">
        <v>2</v>
      </c>
    </row>
    <row r="128" spans="1:5" x14ac:dyDescent="0.25">
      <c r="A128" t="s">
        <v>229</v>
      </c>
      <c r="B128" s="1">
        <v>90</v>
      </c>
      <c r="C128" t="s">
        <v>31</v>
      </c>
      <c r="D128" t="s">
        <v>114</v>
      </c>
      <c r="E128">
        <v>2</v>
      </c>
    </row>
    <row r="129" spans="1:5" x14ac:dyDescent="0.25">
      <c r="A129" t="s">
        <v>224</v>
      </c>
      <c r="B129" s="1">
        <v>110</v>
      </c>
      <c r="C129" t="s">
        <v>31</v>
      </c>
      <c r="D129" t="s">
        <v>114</v>
      </c>
      <c r="E129">
        <v>1</v>
      </c>
    </row>
    <row r="130" spans="1:5" x14ac:dyDescent="0.25">
      <c r="A130" t="s">
        <v>211</v>
      </c>
      <c r="B130" s="1">
        <v>120</v>
      </c>
      <c r="C130" t="s">
        <v>210</v>
      </c>
      <c r="D130" t="s">
        <v>114</v>
      </c>
      <c r="E130">
        <v>1</v>
      </c>
    </row>
    <row r="131" spans="1:5" x14ac:dyDescent="0.25">
      <c r="A131" t="s">
        <v>221</v>
      </c>
      <c r="B131" s="1">
        <v>120</v>
      </c>
      <c r="C131" t="s">
        <v>210</v>
      </c>
      <c r="D131" t="s">
        <v>114</v>
      </c>
      <c r="E131">
        <v>2</v>
      </c>
    </row>
    <row r="132" spans="1:5" x14ac:dyDescent="0.25">
      <c r="A132" t="s">
        <v>225</v>
      </c>
      <c r="B132" s="1">
        <v>130</v>
      </c>
      <c r="C132" t="s">
        <v>5</v>
      </c>
      <c r="D132" t="s">
        <v>114</v>
      </c>
      <c r="E132">
        <v>3</v>
      </c>
    </row>
    <row r="133" spans="1:5" x14ac:dyDescent="0.25">
      <c r="A133" t="s">
        <v>49</v>
      </c>
      <c r="B133" s="1">
        <v>150</v>
      </c>
      <c r="C133" t="s">
        <v>36</v>
      </c>
      <c r="D133" t="s">
        <v>114</v>
      </c>
      <c r="E133">
        <v>3</v>
      </c>
    </row>
    <row r="134" spans="1:5" x14ac:dyDescent="0.25">
      <c r="A134" t="s">
        <v>50</v>
      </c>
      <c r="B134" s="1">
        <v>50</v>
      </c>
      <c r="C134" t="s">
        <v>31</v>
      </c>
      <c r="D134" t="s">
        <v>116</v>
      </c>
      <c r="E134">
        <v>3</v>
      </c>
    </row>
    <row r="135" spans="1:5" x14ac:dyDescent="0.25">
      <c r="A135" t="s">
        <v>51</v>
      </c>
      <c r="B135" s="1">
        <v>130</v>
      </c>
      <c r="C135" t="s">
        <v>45</v>
      </c>
      <c r="D135" t="s">
        <v>114</v>
      </c>
      <c r="E135">
        <v>1</v>
      </c>
    </row>
    <row r="136" spans="1:5" x14ac:dyDescent="0.25">
      <c r="A136" t="s">
        <v>70</v>
      </c>
      <c r="B136" s="1">
        <v>50</v>
      </c>
      <c r="C136" t="s">
        <v>52</v>
      </c>
      <c r="D136" t="s">
        <v>114</v>
      </c>
      <c r="E136">
        <v>3</v>
      </c>
    </row>
    <row r="137" spans="1:5" x14ac:dyDescent="0.25">
      <c r="A137" t="s">
        <v>53</v>
      </c>
      <c r="B137" s="1">
        <v>150</v>
      </c>
      <c r="C137" t="s">
        <v>52</v>
      </c>
      <c r="D137" t="s">
        <v>116</v>
      </c>
      <c r="E137">
        <v>2</v>
      </c>
    </row>
    <row r="138" spans="1:5" x14ac:dyDescent="0.25">
      <c r="A138" t="s">
        <v>54</v>
      </c>
      <c r="B138" s="1">
        <v>150</v>
      </c>
      <c r="C138" t="s">
        <v>52</v>
      </c>
      <c r="D138" t="s">
        <v>114</v>
      </c>
      <c r="E138">
        <v>1</v>
      </c>
    </row>
    <row r="139" spans="1:5" x14ac:dyDescent="0.25">
      <c r="A139" t="s">
        <v>55</v>
      </c>
      <c r="B139" s="1">
        <v>350</v>
      </c>
      <c r="C139" t="s">
        <v>52</v>
      </c>
      <c r="D139" t="s">
        <v>116</v>
      </c>
      <c r="E139">
        <v>1</v>
      </c>
    </row>
    <row r="140" spans="1:5" x14ac:dyDescent="0.25">
      <c r="A140" t="s">
        <v>262</v>
      </c>
      <c r="B140" s="1">
        <v>35</v>
      </c>
      <c r="C140" t="s">
        <v>263</v>
      </c>
      <c r="D140" t="s">
        <v>114</v>
      </c>
      <c r="E140">
        <v>2</v>
      </c>
    </row>
    <row r="141" spans="1:5" x14ac:dyDescent="0.25">
      <c r="A141" t="s">
        <v>56</v>
      </c>
      <c r="B141" s="1">
        <v>65</v>
      </c>
      <c r="C141" t="s">
        <v>52</v>
      </c>
      <c r="D141" t="s">
        <v>114</v>
      </c>
      <c r="E141">
        <v>1</v>
      </c>
    </row>
    <row r="142" spans="1:5" x14ac:dyDescent="0.25">
      <c r="A142" t="s">
        <v>57</v>
      </c>
      <c r="B142" s="1">
        <v>65</v>
      </c>
      <c r="C142" t="s">
        <v>52</v>
      </c>
      <c r="D142" t="s">
        <v>114</v>
      </c>
      <c r="E142">
        <v>2</v>
      </c>
    </row>
    <row r="143" spans="1:5" x14ac:dyDescent="0.25">
      <c r="A143" t="s">
        <v>58</v>
      </c>
      <c r="B143" s="1">
        <v>65</v>
      </c>
      <c r="C143" t="s">
        <v>52</v>
      </c>
      <c r="D143" t="s">
        <v>114</v>
      </c>
      <c r="E143">
        <v>1</v>
      </c>
    </row>
    <row r="144" spans="1:5" x14ac:dyDescent="0.25">
      <c r="A144" t="s">
        <v>59</v>
      </c>
      <c r="B144" s="1">
        <v>65</v>
      </c>
      <c r="C144" t="s">
        <v>52</v>
      </c>
      <c r="D144" t="s">
        <v>114</v>
      </c>
      <c r="E144">
        <v>1</v>
      </c>
    </row>
    <row r="145" spans="1:5" x14ac:dyDescent="0.25">
      <c r="A145" t="s">
        <v>60</v>
      </c>
      <c r="B145" s="1">
        <v>65</v>
      </c>
      <c r="C145" t="s">
        <v>52</v>
      </c>
      <c r="D145" t="s">
        <v>114</v>
      </c>
      <c r="E145">
        <v>1</v>
      </c>
    </row>
    <row r="146" spans="1:5" x14ac:dyDescent="0.25">
      <c r="A146" t="s">
        <v>61</v>
      </c>
      <c r="B146" s="1">
        <v>55</v>
      </c>
      <c r="C146" t="s">
        <v>52</v>
      </c>
      <c r="D146" t="s">
        <v>114</v>
      </c>
      <c r="E146">
        <v>1</v>
      </c>
    </row>
    <row r="147" spans="1:5" x14ac:dyDescent="0.25">
      <c r="A147" t="s">
        <v>62</v>
      </c>
      <c r="B147" s="1">
        <v>55</v>
      </c>
      <c r="C147" t="s">
        <v>52</v>
      </c>
      <c r="D147" t="s">
        <v>114</v>
      </c>
      <c r="E147">
        <v>1</v>
      </c>
    </row>
    <row r="148" spans="1:5" x14ac:dyDescent="0.25">
      <c r="A148" t="s">
        <v>63</v>
      </c>
      <c r="B148" s="1">
        <v>70</v>
      </c>
      <c r="C148" t="s">
        <v>52</v>
      </c>
      <c r="D148" t="s">
        <v>114</v>
      </c>
      <c r="E148">
        <v>1</v>
      </c>
    </row>
    <row r="149" spans="1:5" x14ac:dyDescent="0.25">
      <c r="A149" t="s">
        <v>64</v>
      </c>
      <c r="B149" s="1">
        <v>70</v>
      </c>
      <c r="C149" t="s">
        <v>52</v>
      </c>
      <c r="D149" t="s">
        <v>114</v>
      </c>
      <c r="E149">
        <v>2</v>
      </c>
    </row>
    <row r="150" spans="1:5" x14ac:dyDescent="0.25">
      <c r="A150" t="s">
        <v>65</v>
      </c>
      <c r="B150" s="1">
        <v>120</v>
      </c>
      <c r="C150" t="s">
        <v>52</v>
      </c>
      <c r="D150" t="s">
        <v>114</v>
      </c>
      <c r="E150">
        <v>2</v>
      </c>
    </row>
    <row r="151" spans="1:5" x14ac:dyDescent="0.25">
      <c r="A151" t="s">
        <v>66</v>
      </c>
      <c r="B151" s="1">
        <v>150</v>
      </c>
      <c r="C151" t="s">
        <v>52</v>
      </c>
      <c r="D151" t="s">
        <v>114</v>
      </c>
      <c r="E151">
        <v>1</v>
      </c>
    </row>
    <row r="152" spans="1:5" x14ac:dyDescent="0.25">
      <c r="A152" t="s">
        <v>67</v>
      </c>
      <c r="B152" s="1">
        <v>150</v>
      </c>
      <c r="C152" t="s">
        <v>52</v>
      </c>
      <c r="D152" t="s">
        <v>114</v>
      </c>
      <c r="E152">
        <v>2</v>
      </c>
    </row>
    <row r="153" spans="1:5" x14ac:dyDescent="0.25">
      <c r="A153" t="s">
        <v>208</v>
      </c>
      <c r="B153" s="1">
        <v>90</v>
      </c>
      <c r="C153" t="s">
        <v>52</v>
      </c>
      <c r="D153" t="s">
        <v>114</v>
      </c>
      <c r="E153">
        <v>1</v>
      </c>
    </row>
    <row r="154" spans="1:5" x14ac:dyDescent="0.25">
      <c r="A154" t="s">
        <v>260</v>
      </c>
      <c r="B154" s="1">
        <v>90</v>
      </c>
      <c r="C154" t="s">
        <v>52</v>
      </c>
      <c r="D154" t="s">
        <v>114</v>
      </c>
      <c r="E154">
        <v>1</v>
      </c>
    </row>
    <row r="155" spans="1:5" x14ac:dyDescent="0.25">
      <c r="A155" t="s">
        <v>261</v>
      </c>
      <c r="B155" s="1">
        <v>150</v>
      </c>
      <c r="C155" t="s">
        <v>52</v>
      </c>
      <c r="D155" t="s">
        <v>114</v>
      </c>
      <c r="E155">
        <v>1</v>
      </c>
    </row>
    <row r="156" spans="1:5" x14ac:dyDescent="0.25">
      <c r="A156" t="s">
        <v>68</v>
      </c>
      <c r="B156" s="1">
        <v>145</v>
      </c>
      <c r="C156" t="s">
        <v>52</v>
      </c>
      <c r="D156" t="s">
        <v>114</v>
      </c>
      <c r="E156">
        <v>3</v>
      </c>
    </row>
    <row r="157" spans="1:5" x14ac:dyDescent="0.25">
      <c r="A157" t="s">
        <v>69</v>
      </c>
      <c r="B157" s="1">
        <v>25</v>
      </c>
      <c r="C157" t="s">
        <v>52</v>
      </c>
      <c r="D157" t="s">
        <v>114</v>
      </c>
      <c r="E157">
        <v>1</v>
      </c>
    </row>
    <row r="158" spans="1:5" x14ac:dyDescent="0.25">
      <c r="A158" t="s">
        <v>71</v>
      </c>
      <c r="B158" s="1">
        <v>35</v>
      </c>
      <c r="C158" t="s">
        <v>52</v>
      </c>
      <c r="D158" t="s">
        <v>114</v>
      </c>
      <c r="E158">
        <v>2</v>
      </c>
    </row>
    <row r="159" spans="1:5" x14ac:dyDescent="0.25">
      <c r="A159" t="s">
        <v>72</v>
      </c>
      <c r="B159" s="1">
        <v>60</v>
      </c>
      <c r="C159" t="s">
        <v>52</v>
      </c>
      <c r="D159" t="s">
        <v>114</v>
      </c>
      <c r="E159">
        <v>3</v>
      </c>
    </row>
    <row r="160" spans="1:5" x14ac:dyDescent="0.25">
      <c r="A160" t="s">
        <v>73</v>
      </c>
      <c r="B160" s="1">
        <v>100</v>
      </c>
      <c r="C160" t="s">
        <v>52</v>
      </c>
      <c r="D160" t="s">
        <v>114</v>
      </c>
      <c r="E160">
        <v>3</v>
      </c>
    </row>
    <row r="161" spans="1:5" x14ac:dyDescent="0.25">
      <c r="A161" t="s">
        <v>74</v>
      </c>
      <c r="B161" s="1">
        <v>100</v>
      </c>
      <c r="C161" t="s">
        <v>52</v>
      </c>
      <c r="D161" t="s">
        <v>114</v>
      </c>
      <c r="E161">
        <v>3</v>
      </c>
    </row>
    <row r="162" spans="1:5" x14ac:dyDescent="0.25">
      <c r="A162" t="s">
        <v>137</v>
      </c>
      <c r="B162" s="1">
        <v>180</v>
      </c>
      <c r="C162" t="s">
        <v>52</v>
      </c>
      <c r="D162" t="s">
        <v>114</v>
      </c>
      <c r="E162">
        <v>1</v>
      </c>
    </row>
    <row r="163" spans="1:5" x14ac:dyDescent="0.25">
      <c r="A163" t="s">
        <v>138</v>
      </c>
      <c r="B163" s="1">
        <v>50</v>
      </c>
      <c r="C163" t="s">
        <v>52</v>
      </c>
      <c r="D163" t="s">
        <v>114</v>
      </c>
      <c r="E163">
        <v>3</v>
      </c>
    </row>
    <row r="164" spans="1:5" x14ac:dyDescent="0.25">
      <c r="A164" t="s">
        <v>75</v>
      </c>
      <c r="B164" s="1">
        <v>80</v>
      </c>
      <c r="C164" t="s">
        <v>52</v>
      </c>
      <c r="D164" t="s">
        <v>116</v>
      </c>
      <c r="E164">
        <v>1</v>
      </c>
    </row>
    <row r="165" spans="1:5" x14ac:dyDescent="0.25">
      <c r="A165" t="s">
        <v>76</v>
      </c>
      <c r="B165" s="1">
        <v>100</v>
      </c>
      <c r="C165" t="s">
        <v>52</v>
      </c>
      <c r="D165" t="s">
        <v>116</v>
      </c>
      <c r="E165">
        <v>1</v>
      </c>
    </row>
    <row r="166" spans="1:5" x14ac:dyDescent="0.25">
      <c r="A166" t="s">
        <v>171</v>
      </c>
      <c r="B166" s="1">
        <v>130</v>
      </c>
      <c r="C166" t="s">
        <v>52</v>
      </c>
      <c r="D166" t="s">
        <v>116</v>
      </c>
      <c r="E166">
        <v>1</v>
      </c>
    </row>
    <row r="167" spans="1:5" x14ac:dyDescent="0.25">
      <c r="A167" t="s">
        <v>77</v>
      </c>
      <c r="B167" s="1">
        <v>700</v>
      </c>
      <c r="C167" t="s">
        <v>52</v>
      </c>
      <c r="D167" t="s">
        <v>116</v>
      </c>
      <c r="E167">
        <v>2</v>
      </c>
    </row>
    <row r="168" spans="1:5" x14ac:dyDescent="0.25">
      <c r="A168" t="s">
        <v>78</v>
      </c>
      <c r="B168" s="1">
        <v>350</v>
      </c>
      <c r="C168" t="s">
        <v>52</v>
      </c>
      <c r="D168" t="s">
        <v>116</v>
      </c>
      <c r="E168">
        <v>1</v>
      </c>
    </row>
    <row r="169" spans="1:5" x14ac:dyDescent="0.25">
      <c r="A169" t="s">
        <v>139</v>
      </c>
      <c r="B169" s="1">
        <v>60</v>
      </c>
      <c r="C169" t="s">
        <v>52</v>
      </c>
      <c r="D169" t="s">
        <v>114</v>
      </c>
      <c r="E169">
        <v>1</v>
      </c>
    </row>
    <row r="170" spans="1:5" x14ac:dyDescent="0.25">
      <c r="A170" t="s">
        <v>170</v>
      </c>
      <c r="B170" s="1">
        <v>100</v>
      </c>
      <c r="C170" t="s">
        <v>52</v>
      </c>
      <c r="D170" t="s">
        <v>116</v>
      </c>
      <c r="E170">
        <v>3</v>
      </c>
    </row>
    <row r="171" spans="1:5" x14ac:dyDescent="0.25">
      <c r="A171" t="s">
        <v>172</v>
      </c>
      <c r="B171" s="1">
        <v>50</v>
      </c>
      <c r="C171" t="s">
        <v>52</v>
      </c>
      <c r="D171" t="s">
        <v>116</v>
      </c>
      <c r="E171">
        <v>2</v>
      </c>
    </row>
    <row r="172" spans="1:5" x14ac:dyDescent="0.25">
      <c r="A172" t="s">
        <v>173</v>
      </c>
      <c r="B172" s="1">
        <v>50</v>
      </c>
      <c r="C172" t="s">
        <v>52</v>
      </c>
      <c r="D172" t="s">
        <v>116</v>
      </c>
      <c r="E172">
        <v>3</v>
      </c>
    </row>
    <row r="173" spans="1:5" x14ac:dyDescent="0.25">
      <c r="A173" t="s">
        <v>140</v>
      </c>
      <c r="B173" s="1">
        <v>40</v>
      </c>
      <c r="C173" t="s">
        <v>52</v>
      </c>
      <c r="D173" t="s">
        <v>116</v>
      </c>
      <c r="E173">
        <v>3</v>
      </c>
    </row>
    <row r="174" spans="1:5" x14ac:dyDescent="0.25">
      <c r="A174" t="s">
        <v>141</v>
      </c>
      <c r="B174" s="1">
        <v>150</v>
      </c>
      <c r="C174" t="s">
        <v>52</v>
      </c>
      <c r="D174" t="s">
        <v>116</v>
      </c>
      <c r="E174">
        <v>1</v>
      </c>
    </row>
    <row r="175" spans="1:5" x14ac:dyDescent="0.25">
      <c r="A175" t="s">
        <v>142</v>
      </c>
      <c r="B175" s="1">
        <v>150</v>
      </c>
      <c r="C175" t="s">
        <v>52</v>
      </c>
      <c r="D175" t="s">
        <v>116</v>
      </c>
      <c r="E175">
        <v>1</v>
      </c>
    </row>
    <row r="176" spans="1:5" x14ac:dyDescent="0.25">
      <c r="A176" t="s">
        <v>143</v>
      </c>
      <c r="B176" s="1">
        <v>70</v>
      </c>
      <c r="C176" t="s">
        <v>52</v>
      </c>
      <c r="D176" t="s">
        <v>116</v>
      </c>
      <c r="E176">
        <v>1</v>
      </c>
    </row>
    <row r="177" spans="1:5" x14ac:dyDescent="0.25">
      <c r="A177" t="s">
        <v>144</v>
      </c>
      <c r="B177" s="1">
        <v>100</v>
      </c>
      <c r="C177" t="s">
        <v>52</v>
      </c>
      <c r="D177" t="s">
        <v>116</v>
      </c>
      <c r="E177">
        <v>1</v>
      </c>
    </row>
    <row r="178" spans="1:5" x14ac:dyDescent="0.25">
      <c r="A178" t="s">
        <v>156</v>
      </c>
      <c r="B178" s="1">
        <v>60</v>
      </c>
      <c r="C178" t="s">
        <v>52</v>
      </c>
      <c r="D178" t="s">
        <v>116</v>
      </c>
      <c r="E178">
        <v>1</v>
      </c>
    </row>
    <row r="179" spans="1:5" x14ac:dyDescent="0.25">
      <c r="A179" t="s">
        <v>145</v>
      </c>
      <c r="B179" s="1">
        <v>60</v>
      </c>
      <c r="C179" t="s">
        <v>52</v>
      </c>
      <c r="D179" t="s">
        <v>116</v>
      </c>
      <c r="E179">
        <v>1</v>
      </c>
    </row>
    <row r="180" spans="1:5" x14ac:dyDescent="0.25">
      <c r="A180" t="s">
        <v>146</v>
      </c>
      <c r="B180" s="1">
        <v>60</v>
      </c>
      <c r="C180" t="s">
        <v>52</v>
      </c>
      <c r="D180" t="s">
        <v>116</v>
      </c>
      <c r="E180">
        <v>3</v>
      </c>
    </row>
    <row r="181" spans="1:5" x14ac:dyDescent="0.25">
      <c r="A181" t="s">
        <v>157</v>
      </c>
      <c r="B181" s="1">
        <v>65</v>
      </c>
      <c r="C181" t="s">
        <v>52</v>
      </c>
      <c r="D181" t="s">
        <v>116</v>
      </c>
      <c r="E181">
        <v>2</v>
      </c>
    </row>
    <row r="182" spans="1:5" x14ac:dyDescent="0.25">
      <c r="A182" t="s">
        <v>158</v>
      </c>
      <c r="B182" s="1">
        <v>45</v>
      </c>
      <c r="C182" t="s">
        <v>52</v>
      </c>
      <c r="D182" t="s">
        <v>116</v>
      </c>
      <c r="E182">
        <v>3</v>
      </c>
    </row>
    <row r="183" spans="1:5" x14ac:dyDescent="0.25">
      <c r="A183" t="s">
        <v>79</v>
      </c>
      <c r="B183" s="1">
        <v>150</v>
      </c>
      <c r="C183" t="s">
        <v>52</v>
      </c>
      <c r="D183" t="s">
        <v>116</v>
      </c>
      <c r="E183">
        <v>1</v>
      </c>
    </row>
    <row r="184" spans="1:5" x14ac:dyDescent="0.25">
      <c r="A184" t="s">
        <v>80</v>
      </c>
      <c r="B184" s="1">
        <v>120</v>
      </c>
      <c r="C184" t="s">
        <v>52</v>
      </c>
      <c r="D184" t="s">
        <v>114</v>
      </c>
      <c r="E184">
        <v>2</v>
      </c>
    </row>
    <row r="185" spans="1:5" x14ac:dyDescent="0.25">
      <c r="A185" t="s">
        <v>81</v>
      </c>
      <c r="B185" s="1">
        <v>130</v>
      </c>
      <c r="C185" t="s">
        <v>52</v>
      </c>
      <c r="D185" t="s">
        <v>114</v>
      </c>
      <c r="E185">
        <v>2</v>
      </c>
    </row>
    <row r="186" spans="1:5" x14ac:dyDescent="0.25">
      <c r="A186" t="s">
        <v>82</v>
      </c>
      <c r="B186" s="1">
        <v>200</v>
      </c>
      <c r="C186" t="s">
        <v>52</v>
      </c>
      <c r="D186" t="s">
        <v>114</v>
      </c>
      <c r="E186">
        <v>1</v>
      </c>
    </row>
    <row r="187" spans="1:5" x14ac:dyDescent="0.25">
      <c r="A187" t="s">
        <v>83</v>
      </c>
      <c r="B187" s="1">
        <v>100</v>
      </c>
      <c r="C187" t="s">
        <v>15</v>
      </c>
      <c r="D187" t="s">
        <v>114</v>
      </c>
      <c r="E187">
        <v>1</v>
      </c>
    </row>
    <row r="188" spans="1:5" x14ac:dyDescent="0.25">
      <c r="A188" t="s">
        <v>84</v>
      </c>
      <c r="B188" s="1">
        <v>30</v>
      </c>
      <c r="C188" t="s">
        <v>15</v>
      </c>
      <c r="D188" t="s">
        <v>114</v>
      </c>
      <c r="E188">
        <v>1</v>
      </c>
    </row>
    <row r="189" spans="1:5" x14ac:dyDescent="0.25">
      <c r="A189" t="s">
        <v>85</v>
      </c>
      <c r="B189" s="1">
        <v>25</v>
      </c>
      <c r="C189" t="s">
        <v>15</v>
      </c>
      <c r="D189" t="s">
        <v>114</v>
      </c>
      <c r="E189">
        <v>1</v>
      </c>
    </row>
    <row r="190" spans="1:5" x14ac:dyDescent="0.25">
      <c r="A190" t="s">
        <v>86</v>
      </c>
      <c r="B190" s="1">
        <v>100</v>
      </c>
      <c r="C190" t="s">
        <v>36</v>
      </c>
      <c r="D190" t="s">
        <v>116</v>
      </c>
      <c r="E190">
        <v>1</v>
      </c>
    </row>
    <row r="191" spans="1:5" x14ac:dyDescent="0.25">
      <c r="A191" t="s">
        <v>87</v>
      </c>
      <c r="B191" s="1">
        <v>100</v>
      </c>
      <c r="C191" t="s">
        <v>36</v>
      </c>
      <c r="D191" t="s">
        <v>114</v>
      </c>
      <c r="E191">
        <v>3</v>
      </c>
    </row>
    <row r="192" spans="1:5" x14ac:dyDescent="0.25">
      <c r="A192" t="s">
        <v>207</v>
      </c>
      <c r="B192" s="1">
        <v>100</v>
      </c>
      <c r="C192" t="s">
        <v>36</v>
      </c>
      <c r="D192" t="s">
        <v>114</v>
      </c>
      <c r="E192">
        <v>1</v>
      </c>
    </row>
    <row r="193" spans="1:5" x14ac:dyDescent="0.25">
      <c r="A193" t="s">
        <v>215</v>
      </c>
      <c r="B193" s="1">
        <v>100</v>
      </c>
      <c r="C193" t="s">
        <v>36</v>
      </c>
      <c r="D193" t="s">
        <v>114</v>
      </c>
      <c r="E193">
        <v>1</v>
      </c>
    </row>
    <row r="194" spans="1:5" x14ac:dyDescent="0.25">
      <c r="A194" t="s">
        <v>274</v>
      </c>
      <c r="B194" s="1">
        <v>30</v>
      </c>
      <c r="C194" t="s">
        <v>5</v>
      </c>
      <c r="D194" t="s">
        <v>114</v>
      </c>
      <c r="E194">
        <v>2</v>
      </c>
    </row>
    <row r="195" spans="1:5" x14ac:dyDescent="0.25">
      <c r="A195" t="s">
        <v>155</v>
      </c>
      <c r="B195" s="1">
        <v>40</v>
      </c>
      <c r="C195" t="s">
        <v>119</v>
      </c>
      <c r="D195" t="s">
        <v>114</v>
      </c>
      <c r="E195">
        <v>1</v>
      </c>
    </row>
    <row r="196" spans="1:5" x14ac:dyDescent="0.25">
      <c r="A196" t="s">
        <v>88</v>
      </c>
      <c r="B196" s="1">
        <v>25</v>
      </c>
      <c r="C196" t="s">
        <v>3</v>
      </c>
      <c r="D196" t="s">
        <v>114</v>
      </c>
      <c r="E196">
        <v>2</v>
      </c>
    </row>
    <row r="197" spans="1:5" x14ac:dyDescent="0.25">
      <c r="A197" t="s">
        <v>89</v>
      </c>
      <c r="B197" s="1">
        <v>80</v>
      </c>
      <c r="C197" t="s">
        <v>27</v>
      </c>
      <c r="D197" t="s">
        <v>116</v>
      </c>
      <c r="E197">
        <v>2</v>
      </c>
    </row>
    <row r="198" spans="1:5" x14ac:dyDescent="0.25">
      <c r="A198" t="s">
        <v>90</v>
      </c>
      <c r="B198" s="1">
        <v>20</v>
      </c>
      <c r="C198" t="s">
        <v>31</v>
      </c>
      <c r="D198" t="s">
        <v>116</v>
      </c>
      <c r="E198">
        <v>1</v>
      </c>
    </row>
    <row r="199" spans="1:5" x14ac:dyDescent="0.25">
      <c r="A199" t="s">
        <v>91</v>
      </c>
      <c r="B199" s="1">
        <v>20</v>
      </c>
      <c r="C199" t="s">
        <v>31</v>
      </c>
      <c r="D199" t="s">
        <v>116</v>
      </c>
      <c r="E199">
        <v>2</v>
      </c>
    </row>
    <row r="200" spans="1:5" x14ac:dyDescent="0.25">
      <c r="A200" t="s">
        <v>92</v>
      </c>
      <c r="B200" s="1">
        <v>35</v>
      </c>
      <c r="C200" t="s">
        <v>31</v>
      </c>
      <c r="D200" t="s">
        <v>116</v>
      </c>
      <c r="E200">
        <v>2</v>
      </c>
    </row>
    <row r="201" spans="1:5" x14ac:dyDescent="0.25">
      <c r="A201" t="s">
        <v>93</v>
      </c>
      <c r="B201" s="1">
        <v>25</v>
      </c>
      <c r="C201" t="s">
        <v>31</v>
      </c>
      <c r="D201" t="s">
        <v>116</v>
      </c>
      <c r="E201">
        <v>3</v>
      </c>
    </row>
    <row r="202" spans="1:5" x14ac:dyDescent="0.25">
      <c r="A202" t="s">
        <v>94</v>
      </c>
      <c r="B202" s="1">
        <v>25</v>
      </c>
      <c r="C202" t="s">
        <v>31</v>
      </c>
      <c r="D202" t="s">
        <v>116</v>
      </c>
      <c r="E202">
        <v>2</v>
      </c>
    </row>
    <row r="203" spans="1:5" x14ac:dyDescent="0.25">
      <c r="A203" t="s">
        <v>95</v>
      </c>
      <c r="B203" s="1">
        <v>35</v>
      </c>
      <c r="C203" t="s">
        <v>31</v>
      </c>
      <c r="D203" t="s">
        <v>116</v>
      </c>
      <c r="E203">
        <v>1</v>
      </c>
    </row>
    <row r="204" spans="1:5" x14ac:dyDescent="0.25">
      <c r="A204" t="s">
        <v>96</v>
      </c>
      <c r="B204" s="1">
        <v>35</v>
      </c>
      <c r="C204" t="s">
        <v>31</v>
      </c>
      <c r="D204" t="s">
        <v>116</v>
      </c>
      <c r="E204">
        <v>1</v>
      </c>
    </row>
    <row r="205" spans="1:5" x14ac:dyDescent="0.25">
      <c r="A205" t="s">
        <v>97</v>
      </c>
      <c r="B205" s="1">
        <v>20</v>
      </c>
      <c r="C205" t="s">
        <v>31</v>
      </c>
      <c r="D205" t="s">
        <v>117</v>
      </c>
      <c r="E205">
        <v>3</v>
      </c>
    </row>
    <row r="206" spans="1:5" x14ac:dyDescent="0.25">
      <c r="A206" t="s">
        <v>98</v>
      </c>
      <c r="B206" s="1">
        <v>50</v>
      </c>
      <c r="C206" t="s">
        <v>31</v>
      </c>
      <c r="D206" t="s">
        <v>116</v>
      </c>
      <c r="E206">
        <v>3</v>
      </c>
    </row>
    <row r="207" spans="1:5" x14ac:dyDescent="0.25">
      <c r="A207" t="s">
        <v>99</v>
      </c>
      <c r="B207" s="1">
        <v>50</v>
      </c>
      <c r="C207" t="s">
        <v>31</v>
      </c>
      <c r="D207" t="s">
        <v>116</v>
      </c>
      <c r="E207">
        <v>3</v>
      </c>
    </row>
    <row r="208" spans="1:5" x14ac:dyDescent="0.25">
      <c r="A208" t="s">
        <v>100</v>
      </c>
      <c r="B208" s="1">
        <v>25</v>
      </c>
      <c r="C208" t="s">
        <v>15</v>
      </c>
      <c r="D208" t="s">
        <v>117</v>
      </c>
      <c r="E208">
        <v>1</v>
      </c>
    </row>
    <row r="209" spans="1:5" x14ac:dyDescent="0.25">
      <c r="A209" t="s">
        <v>101</v>
      </c>
      <c r="B209" s="1">
        <v>15</v>
      </c>
      <c r="C209" t="s">
        <v>15</v>
      </c>
      <c r="D209" t="s">
        <v>116</v>
      </c>
      <c r="E209">
        <v>2</v>
      </c>
    </row>
    <row r="210" spans="1:5" x14ac:dyDescent="0.25">
      <c r="A210" t="s">
        <v>102</v>
      </c>
      <c r="B210" s="1">
        <v>15</v>
      </c>
      <c r="C210" t="s">
        <v>15</v>
      </c>
      <c r="D210" t="s">
        <v>116</v>
      </c>
      <c r="E210">
        <v>1</v>
      </c>
    </row>
    <row r="211" spans="1:5" x14ac:dyDescent="0.25">
      <c r="A211" t="s">
        <v>103</v>
      </c>
      <c r="B211" s="1">
        <v>15</v>
      </c>
      <c r="C211" t="s">
        <v>15</v>
      </c>
      <c r="D211" t="s">
        <v>116</v>
      </c>
      <c r="E211">
        <v>3</v>
      </c>
    </row>
    <row r="212" spans="1:5" x14ac:dyDescent="0.25">
      <c r="A212" t="s">
        <v>104</v>
      </c>
      <c r="B212" s="1">
        <v>15</v>
      </c>
      <c r="C212" t="s">
        <v>15</v>
      </c>
      <c r="D212" t="s">
        <v>116</v>
      </c>
      <c r="E212">
        <v>1</v>
      </c>
    </row>
    <row r="213" spans="1:5" x14ac:dyDescent="0.25">
      <c r="A213" t="s">
        <v>105</v>
      </c>
      <c r="B213" s="1">
        <v>15</v>
      </c>
      <c r="C213" t="s">
        <v>15</v>
      </c>
      <c r="D213" t="s">
        <v>116</v>
      </c>
      <c r="E213">
        <v>1</v>
      </c>
    </row>
    <row r="214" spans="1:5" x14ac:dyDescent="0.25">
      <c r="A214" t="s">
        <v>106</v>
      </c>
      <c r="B214" s="1">
        <v>15</v>
      </c>
      <c r="C214" t="s">
        <v>15</v>
      </c>
      <c r="D214" t="s">
        <v>116</v>
      </c>
      <c r="E214">
        <v>3</v>
      </c>
    </row>
    <row r="215" spans="1:5" x14ac:dyDescent="0.25">
      <c r="A215" t="s">
        <v>107</v>
      </c>
      <c r="B215" s="1">
        <v>30</v>
      </c>
      <c r="C215" t="s">
        <v>15</v>
      </c>
      <c r="D215" t="s">
        <v>116</v>
      </c>
      <c r="E215">
        <v>3</v>
      </c>
    </row>
    <row r="216" spans="1:5" x14ac:dyDescent="0.25">
      <c r="A216" t="s">
        <v>180</v>
      </c>
      <c r="B216" s="1">
        <v>25</v>
      </c>
      <c r="C216" t="s">
        <v>7</v>
      </c>
      <c r="D216" t="s">
        <v>114</v>
      </c>
      <c r="E216">
        <v>3</v>
      </c>
    </row>
    <row r="217" spans="1:5" x14ac:dyDescent="0.25">
      <c r="A217" t="s">
        <v>147</v>
      </c>
      <c r="B217" s="1">
        <v>25</v>
      </c>
      <c r="C217" t="s">
        <v>7</v>
      </c>
      <c r="D217" t="s">
        <v>114</v>
      </c>
      <c r="E217">
        <v>2</v>
      </c>
    </row>
    <row r="218" spans="1:5" x14ac:dyDescent="0.25">
      <c r="A218" t="s">
        <v>148</v>
      </c>
      <c r="B218" s="1">
        <v>25</v>
      </c>
      <c r="C218" t="s">
        <v>7</v>
      </c>
      <c r="D218" t="s">
        <v>114</v>
      </c>
      <c r="E218">
        <v>3</v>
      </c>
    </row>
    <row r="219" spans="1:5" x14ac:dyDescent="0.25">
      <c r="A219" t="s">
        <v>149</v>
      </c>
      <c r="B219" s="1">
        <v>35</v>
      </c>
      <c r="C219" t="s">
        <v>7</v>
      </c>
      <c r="D219" t="s">
        <v>114</v>
      </c>
      <c r="E219">
        <v>2</v>
      </c>
    </row>
    <row r="220" spans="1:5" x14ac:dyDescent="0.25">
      <c r="A220" t="s">
        <v>150</v>
      </c>
      <c r="B220" s="1">
        <v>25</v>
      </c>
      <c r="C220" t="s">
        <v>7</v>
      </c>
      <c r="D220" t="s">
        <v>116</v>
      </c>
      <c r="E220">
        <v>1</v>
      </c>
    </row>
    <row r="221" spans="1:5" x14ac:dyDescent="0.25">
      <c r="A221" t="s">
        <v>151</v>
      </c>
      <c r="B221" s="1">
        <v>25</v>
      </c>
      <c r="C221" t="s">
        <v>7</v>
      </c>
      <c r="D221" t="s">
        <v>116</v>
      </c>
      <c r="E221">
        <v>1</v>
      </c>
    </row>
    <row r="222" spans="1:5" x14ac:dyDescent="0.25">
      <c r="A222" t="s">
        <v>226</v>
      </c>
      <c r="B222" s="1">
        <v>70</v>
      </c>
      <c r="C222" t="s">
        <v>227</v>
      </c>
      <c r="D222" t="s">
        <v>114</v>
      </c>
      <c r="E222">
        <v>2</v>
      </c>
    </row>
    <row r="223" spans="1:5" x14ac:dyDescent="0.25">
      <c r="A223" t="s">
        <v>228</v>
      </c>
      <c r="B223" s="1">
        <v>100</v>
      </c>
      <c r="C223" t="s">
        <v>227</v>
      </c>
      <c r="D223" t="s">
        <v>114</v>
      </c>
      <c r="E223">
        <v>1</v>
      </c>
    </row>
    <row r="224" spans="1:5" x14ac:dyDescent="0.25">
      <c r="A224" t="s">
        <v>108</v>
      </c>
      <c r="B224" s="1">
        <v>25</v>
      </c>
      <c r="C224" t="s">
        <v>15</v>
      </c>
      <c r="D224" t="s">
        <v>114</v>
      </c>
      <c r="E224">
        <v>1</v>
      </c>
    </row>
    <row r="225" spans="1:5" x14ac:dyDescent="0.25">
      <c r="A225" t="s">
        <v>109</v>
      </c>
      <c r="B225" s="1">
        <v>25</v>
      </c>
      <c r="C225" t="s">
        <v>15</v>
      </c>
      <c r="D225" t="s">
        <v>114</v>
      </c>
      <c r="E225">
        <v>3</v>
      </c>
    </row>
    <row r="226" spans="1:5" x14ac:dyDescent="0.25">
      <c r="A226" t="s">
        <v>110</v>
      </c>
      <c r="B226" s="1">
        <v>25</v>
      </c>
      <c r="C226" t="s">
        <v>31</v>
      </c>
      <c r="D226" t="s">
        <v>114</v>
      </c>
      <c r="E226">
        <v>3</v>
      </c>
    </row>
    <row r="227" spans="1:5" x14ac:dyDescent="0.25">
      <c r="A227" t="s">
        <v>216</v>
      </c>
      <c r="B227" s="1">
        <v>25</v>
      </c>
      <c r="C227" t="s">
        <v>119</v>
      </c>
      <c r="D227" t="s">
        <v>114</v>
      </c>
      <c r="E227">
        <v>3</v>
      </c>
    </row>
    <row r="228" spans="1:5" x14ac:dyDescent="0.25">
      <c r="A228" t="s">
        <v>217</v>
      </c>
      <c r="B228" s="1">
        <v>40</v>
      </c>
      <c r="C228" t="s">
        <v>119</v>
      </c>
      <c r="D228" t="s">
        <v>114</v>
      </c>
      <c r="E228">
        <v>2</v>
      </c>
    </row>
    <row r="229" spans="1:5" x14ac:dyDescent="0.25">
      <c r="A229" t="s">
        <v>218</v>
      </c>
      <c r="B229" s="1">
        <v>25</v>
      </c>
      <c r="C229" t="s">
        <v>219</v>
      </c>
      <c r="D229" t="s">
        <v>114</v>
      </c>
      <c r="E229">
        <v>3</v>
      </c>
    </row>
    <row r="230" spans="1:5" x14ac:dyDescent="0.25">
      <c r="A230" t="s">
        <v>111</v>
      </c>
      <c r="B230" s="1">
        <v>25</v>
      </c>
      <c r="C230" t="s">
        <v>22</v>
      </c>
      <c r="D230" t="s">
        <v>116</v>
      </c>
      <c r="E230">
        <v>2</v>
      </c>
    </row>
    <row r="231" spans="1:5" x14ac:dyDescent="0.25">
      <c r="A231" t="s">
        <v>120</v>
      </c>
      <c r="B231" s="1">
        <v>40</v>
      </c>
      <c r="C231" t="s">
        <v>121</v>
      </c>
      <c r="D231" t="s">
        <v>116</v>
      </c>
      <c r="E231">
        <v>1</v>
      </c>
    </row>
    <row r="232" spans="1:5" x14ac:dyDescent="0.25">
      <c r="A232" t="s">
        <v>122</v>
      </c>
      <c r="B232" s="1">
        <v>50</v>
      </c>
      <c r="C232" t="s">
        <v>121</v>
      </c>
      <c r="D232" t="s">
        <v>116</v>
      </c>
      <c r="E232">
        <v>1</v>
      </c>
    </row>
    <row r="233" spans="1:5" x14ac:dyDescent="0.25">
      <c r="A233" t="s">
        <v>123</v>
      </c>
      <c r="B233" s="1">
        <v>350</v>
      </c>
      <c r="C233" t="s">
        <v>121</v>
      </c>
      <c r="D233" t="s">
        <v>116</v>
      </c>
      <c r="E233">
        <v>1</v>
      </c>
    </row>
    <row r="234" spans="1:5" x14ac:dyDescent="0.25">
      <c r="A234" t="s">
        <v>124</v>
      </c>
      <c r="B234" s="1">
        <v>40</v>
      </c>
      <c r="C234" t="s">
        <v>121</v>
      </c>
      <c r="D234" t="s">
        <v>116</v>
      </c>
      <c r="E234">
        <v>1</v>
      </c>
    </row>
    <row r="235" spans="1:5" x14ac:dyDescent="0.25">
      <c r="A235" t="s">
        <v>125</v>
      </c>
      <c r="B235" s="1">
        <v>40</v>
      </c>
      <c r="C235" t="s">
        <v>121</v>
      </c>
      <c r="D235" t="s">
        <v>116</v>
      </c>
      <c r="E235">
        <v>1</v>
      </c>
    </row>
    <row r="236" spans="1:5" x14ac:dyDescent="0.25">
      <c r="A236" t="s">
        <v>135</v>
      </c>
      <c r="B236" s="1">
        <v>60</v>
      </c>
      <c r="C236" t="s">
        <v>121</v>
      </c>
      <c r="D236" t="s">
        <v>116</v>
      </c>
      <c r="E236">
        <v>1</v>
      </c>
    </row>
    <row r="237" spans="1:5" x14ac:dyDescent="0.25">
      <c r="A237" t="s">
        <v>136</v>
      </c>
      <c r="B237" s="1">
        <v>80</v>
      </c>
      <c r="C237" t="s">
        <v>121</v>
      </c>
      <c r="D237" t="s">
        <v>116</v>
      </c>
      <c r="E237">
        <v>1</v>
      </c>
    </row>
    <row r="238" spans="1:5" x14ac:dyDescent="0.25">
      <c r="A238" t="s">
        <v>126</v>
      </c>
      <c r="B238" s="1">
        <v>50</v>
      </c>
      <c r="C238" t="s">
        <v>121</v>
      </c>
      <c r="D238" t="s">
        <v>116</v>
      </c>
      <c r="E238">
        <v>1</v>
      </c>
    </row>
    <row r="239" spans="1:5" x14ac:dyDescent="0.25">
      <c r="A239" t="s">
        <v>127</v>
      </c>
      <c r="B239" s="1">
        <v>50</v>
      </c>
      <c r="C239" t="s">
        <v>121</v>
      </c>
      <c r="D239" t="s">
        <v>116</v>
      </c>
      <c r="E239">
        <v>1</v>
      </c>
    </row>
    <row r="240" spans="1:5" x14ac:dyDescent="0.25">
      <c r="A240" t="s">
        <v>128</v>
      </c>
      <c r="B240" s="1">
        <v>40</v>
      </c>
      <c r="C240" t="s">
        <v>121</v>
      </c>
      <c r="D240" t="s">
        <v>116</v>
      </c>
      <c r="E240">
        <v>1</v>
      </c>
    </row>
    <row r="241" spans="1:5" x14ac:dyDescent="0.25">
      <c r="A241" t="s">
        <v>129</v>
      </c>
      <c r="B241" s="1">
        <v>200</v>
      </c>
      <c r="C241" t="s">
        <v>121</v>
      </c>
      <c r="D241" t="s">
        <v>116</v>
      </c>
      <c r="E241">
        <v>1</v>
      </c>
    </row>
    <row r="242" spans="1:5" x14ac:dyDescent="0.25">
      <c r="A242" t="s">
        <v>130</v>
      </c>
      <c r="B242" s="1">
        <v>350</v>
      </c>
      <c r="C242" t="s">
        <v>121</v>
      </c>
      <c r="D242" t="s">
        <v>116</v>
      </c>
      <c r="E242">
        <v>1</v>
      </c>
    </row>
    <row r="243" spans="1:5" x14ac:dyDescent="0.25">
      <c r="A243" t="s">
        <v>152</v>
      </c>
      <c r="B243" s="1">
        <v>40</v>
      </c>
      <c r="C243" t="s">
        <v>132</v>
      </c>
      <c r="D243" t="s">
        <v>116</v>
      </c>
      <c r="E243">
        <v>3</v>
      </c>
    </row>
    <row r="244" spans="1:5" x14ac:dyDescent="0.25">
      <c r="A244" t="s">
        <v>131</v>
      </c>
      <c r="B244" s="1">
        <v>150</v>
      </c>
      <c r="C244" t="s">
        <v>132</v>
      </c>
      <c r="D244" t="s">
        <v>116</v>
      </c>
      <c r="E244">
        <v>1</v>
      </c>
    </row>
    <row r="245" spans="1:5" x14ac:dyDescent="0.25">
      <c r="A245" t="s">
        <v>133</v>
      </c>
      <c r="B245" s="1">
        <v>100</v>
      </c>
      <c r="C245" t="s">
        <v>132</v>
      </c>
      <c r="D245" t="s">
        <v>116</v>
      </c>
      <c r="E245">
        <v>1</v>
      </c>
    </row>
    <row r="246" spans="1:5" x14ac:dyDescent="0.25">
      <c r="A246" t="s">
        <v>134</v>
      </c>
      <c r="B246" s="1">
        <v>100</v>
      </c>
      <c r="C246" t="s">
        <v>132</v>
      </c>
      <c r="D246" t="s">
        <v>114</v>
      </c>
      <c r="E246">
        <v>1</v>
      </c>
    </row>
    <row r="247" spans="1:5" x14ac:dyDescent="0.25">
      <c r="A247" t="s">
        <v>118</v>
      </c>
      <c r="B247" s="1">
        <v>1000</v>
      </c>
      <c r="C247" t="s">
        <v>132</v>
      </c>
      <c r="D247" t="s">
        <v>116</v>
      </c>
      <c r="E247">
        <v>1</v>
      </c>
    </row>
  </sheetData>
  <autoFilter ref="A1:E247"/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Stats</vt:lpstr>
      <vt:lpstr>Collection</vt:lpstr>
      <vt:lpstr>Category</vt:lpstr>
      <vt:lpstr>eera</vt:lpstr>
      <vt:lpstr>Price</vt:lpstr>
      <vt:lpstr>Priority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Ednun</dc:creator>
  <cp:lastModifiedBy>Ednun</cp:lastModifiedBy>
  <cp:lastPrinted>2017-04-25T16:22:02Z</cp:lastPrinted>
  <dcterms:created xsi:type="dcterms:W3CDTF">2016-11-16T22:18:34Z</dcterms:created>
  <dcterms:modified xsi:type="dcterms:W3CDTF">2017-06-30T09:36:40Z</dcterms:modified>
</cp:coreProperties>
</file>